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<sst xmlns="http://schemas.openxmlformats.org/spreadsheetml/2006/main" count="217" uniqueCount="107">
  <si>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</si>
  <si>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</si>
  <si>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</si>
  <si>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</si>
  <si>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</si>
  <si>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</si>
  <si>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</si>
  <si>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</si>
  <si>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</si>
  <si>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</si>
  <si>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</si>
  <si>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</si>
  <si>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</si>
  <si>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</si>
  <si>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</si>
  <si>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</si>
  <si>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</si>
  <si>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</si>
  <si>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</si>
  <si>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</si>
  <si>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</si>
  <si>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</si>
  <si>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</si>
  <si>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</si>
  <si>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</si>
  <si>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</si>
  <si>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</si>
  <si>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</si>
  <si>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</si>
  <si>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</si>
  <si>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</si>
  <si>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</si>
  <si>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</si>
  <si>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</si>
  <si>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</si>
  <si>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</si>
  <si>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</si>
  <si>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</si>
  <si>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</si>
  <si>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</si>
  <si>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</si>
  <si>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</si>
  <si>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</si>
  <si>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</si>
  <si>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</si>
  <si>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</si>
  <si>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</si>
  <si>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</si>
  <si>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</si>
  <si>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</si>
  <si>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</si>
  <si>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</si>
  <si>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</si>
  <si>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</si>
  <si>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</si>
  <si>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</si>
  <si>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</si>
  <si>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</si>
  <si>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</si>
  <si>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</si>
  <si>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</si>
  <si>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</si>
  <si>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</si>
  <si>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</si>
  <si>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</si>
  <si>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</si>
  <si>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</si>
  <si>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</si>
  <si>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</si>
  <si>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</si>
  <si>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</si>
  <si>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</si>
  <si>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</si>
  <si>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</si>
  <si>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</si>
  <si>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</si>
  <si>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</si>
  <si>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</si>
  <si>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</si>
  <si>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</si>
  <si>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</si>
  <si>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</si>
  <si>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</si>
  <si>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</si>
  <si>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</si>
  <si>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</si>
  <si>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</si>
  <si>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</si>
  <si>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</si>
  <si>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</si>
  <si>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</si>
  <si>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</si>
  <si>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</si>
  <si>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直方市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</si>
  <si>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</si>
  <si>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</si>
  <si>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</si>
  <si>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</si>
  <si>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</si>
  <si>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</si>
  <si>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</si>
  <si>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</si>
  <si>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</si>
  <si>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</si>
  <si>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直方市水道事業は、毎年単年度黒字が続いており、累積欠損金は発生していない。しかし管路を中心とした水道施設は老朽化が進んいる。
　この状況を改善するため、管路の更新に積極的に取り組んでいるが、その財源の多くが企業債であり、このことが企業債残高対給水収益比率を押し上げている。今後は国庫補助金や受託工事収益等の企業債以外の財源を積極的に活用し、管路更新を進める必要がある。
　また、効率的な経営をさらに推し進め、修繕費、委託料、人件費、動力費、薬品日等の経費の削減することにより、より健全な企業財政の確立を目指す必要がある。</t>
    <rPh sb="1" eb="4">
      <t>ノオガタシ</t>
    </rPh>
    <rPh sb="4" eb="6">
      <t>スイドウ</t>
    </rPh>
    <rPh sb="6" eb="8">
      <t>ジギョウ</t>
    </rPh>
    <rPh sb="10" eb="12">
      <t>マイトシ</t>
    </rPh>
    <rPh sb="12" eb="15">
      <t>タンネンド</t>
    </rPh>
    <rPh sb="15" eb="17">
      <t>クロジ</t>
    </rPh>
    <rPh sb="18" eb="19">
      <t>ツヅ</t>
    </rPh>
    <rPh sb="24" eb="26">
      <t>ルイセキ</t>
    </rPh>
    <rPh sb="26" eb="29">
      <t>ケッソンキン</t>
    </rPh>
    <rPh sb="30" eb="32">
      <t>ハッセイ</t>
    </rPh>
    <rPh sb="41" eb="43">
      <t>カンロ</t>
    </rPh>
    <rPh sb="44" eb="46">
      <t>チュウシン</t>
    </rPh>
    <rPh sb="49" eb="51">
      <t>スイドウ</t>
    </rPh>
    <rPh sb="51" eb="53">
      <t>シセツ</t>
    </rPh>
    <rPh sb="54" eb="57">
      <t>ロウキュウカ</t>
    </rPh>
    <rPh sb="58" eb="59">
      <t>スス</t>
    </rPh>
    <rPh sb="67" eb="69">
      <t>ジョウキョウ</t>
    </rPh>
    <rPh sb="70" eb="72">
      <t>カイゼン</t>
    </rPh>
    <rPh sb="77" eb="79">
      <t>カンロ</t>
    </rPh>
    <rPh sb="80" eb="82">
      <t>コウシン</t>
    </rPh>
    <rPh sb="83" eb="86">
      <t>セッキョクテキ</t>
    </rPh>
    <rPh sb="87" eb="88">
      <t>ト</t>
    </rPh>
    <rPh sb="89" eb="90">
      <t>ク</t>
    </rPh>
    <rPh sb="98" eb="100">
      <t>ザイゲン</t>
    </rPh>
    <rPh sb="101" eb="102">
      <t>オオ</t>
    </rPh>
    <rPh sb="104" eb="107">
      <t>キギョウサイ</t>
    </rPh>
    <rPh sb="116" eb="119">
      <t>キギョウサイ</t>
    </rPh>
    <rPh sb="119" eb="121">
      <t>ザンダカ</t>
    </rPh>
    <rPh sb="121" eb="122">
      <t>タイ</t>
    </rPh>
    <rPh sb="122" eb="124">
      <t>キュウスイ</t>
    </rPh>
    <rPh sb="124" eb="126">
      <t>シュウエキ</t>
    </rPh>
    <rPh sb="126" eb="128">
      <t>ヒリツ</t>
    </rPh>
    <rPh sb="129" eb="130">
      <t>オ</t>
    </rPh>
    <rPh sb="131" eb="132">
      <t>ア</t>
    </rPh>
    <rPh sb="137" eb="139">
      <t>コンゴ</t>
    </rPh>
    <rPh sb="140" eb="142">
      <t>コッコ</t>
    </rPh>
    <rPh sb="142" eb="145">
      <t>ホジョキン</t>
    </rPh>
    <rPh sb="146" eb="148">
      <t>ジュタク</t>
    </rPh>
    <rPh sb="148" eb="150">
      <t>コウジ</t>
    </rPh>
    <rPh sb="150" eb="152">
      <t>シュウエキ</t>
    </rPh>
    <rPh sb="152" eb="153">
      <t>トウ</t>
    </rPh>
    <rPh sb="154" eb="157">
      <t>キギョウサイ</t>
    </rPh>
    <rPh sb="157" eb="159">
      <t>イガイ</t>
    </rPh>
    <rPh sb="160" eb="162">
      <t>ザイゲン</t>
    </rPh>
    <rPh sb="163" eb="166">
      <t>セッキョクテキ</t>
    </rPh>
    <rPh sb="167" eb="169">
      <t>カツヨウ</t>
    </rPh>
    <rPh sb="171" eb="173">
      <t>カンロ</t>
    </rPh>
    <rPh sb="173" eb="175">
      <t>コウシン</t>
    </rPh>
    <rPh sb="176" eb="177">
      <t>スス</t>
    </rPh>
    <rPh sb="179" eb="181">
      <t>ヒツヨウ</t>
    </rPh>
    <rPh sb="190" eb="193">
      <t>コウリツテキ</t>
    </rPh>
    <rPh sb="194" eb="196">
      <t>ケイエイ</t>
    </rPh>
    <rPh sb="200" eb="201">
      <t>オ</t>
    </rPh>
    <rPh sb="202" eb="203">
      <t>スス</t>
    </rPh>
    <rPh sb="205" eb="208">
      <t>シュウゼンヒ</t>
    </rPh>
    <rPh sb="209" eb="212">
      <t>イタクリョウ</t>
    </rPh>
    <rPh sb="217" eb="219">
      <t>ドウリョク</t>
    </rPh>
    <rPh sb="219" eb="220">
      <t>ヒ</t>
    </rPh>
    <rPh sb="221" eb="223">
      <t>ヤクヒン</t>
    </rPh>
    <rPh sb="223" eb="224">
      <t>ヒ</t>
    </rPh>
    <rPh sb="224" eb="225">
      <t>トウ</t>
    </rPh>
    <rPh sb="226" eb="228">
      <t>ケイヒ</t>
    </rPh>
    <rPh sb="229" eb="231">
      <t>サクゲン</t>
    </rPh>
    <rPh sb="241" eb="243">
      <t>ケンゼン</t>
    </rPh>
    <rPh sb="244" eb="246">
      <t>キギョウ</t>
    </rPh>
    <rPh sb="246" eb="248">
      <t>ザイセイ</t>
    </rPh>
    <rPh sb="249" eb="251">
      <t>カクリツ</t>
    </rPh>
    <rPh sb="252" eb="254">
      <t>メザ</t>
    </rPh>
    <rPh sb="255" eb="257">
      <t>ヒツヨウ</t>
    </rPh>
    <phoneticPr fontId="4"/>
  </si>
  <si>
    <t xml:space="preserve">　経常収支比率は安定して100％を超えており、単年度収支は黒字であるが、黒字幅は類似団体平均よりも小さい。
　また累積欠損金は発生していない。流動性比率については平成26年度において、ほぼ類似団体並みとなっている。
　企業債残高対給水収益比率は、過去に主として企業債を財源として浄水施設を全面改修したこともあり、類似団体に比べてかなり高率となっている。
　料金回収率については、類似団体と比べて若干低率となっているが、平成26年度においては改善傾向にある。
給水原価は、類似団体に比べ高額となっているが、これは過去の投資の結果、減価償却費が高額であること、人口減等により有収水量が減少し続けていることが主な要因と思われる。
　施設利用率については、類似団体に比べ8から9ポイント程度低くなっているが、これは市内に四箇所の浄水場を持ち、それぞれが一定程度の浄水能力を持っていることによる。この部分は、寒波や大規模事故等による広範囲な漏水に対応する余裕部分というプラス面もあると考えられる。
　有収率については、経年配水管が多く残存しているため漏水も多く、類似団体よりも低くなっているところである。
</t>
    <rPh sb="1" eb="3">
      <t>ケイジョウ</t>
    </rPh>
    <rPh sb="3" eb="5">
      <t>シュウシ</t>
    </rPh>
    <rPh sb="5" eb="7">
      <t>ヒリツ</t>
    </rPh>
    <rPh sb="8" eb="10">
      <t>アンテイ</t>
    </rPh>
    <rPh sb="17" eb="18">
      <t>コ</t>
    </rPh>
    <rPh sb="23" eb="26">
      <t>タンネンド</t>
    </rPh>
    <rPh sb="26" eb="28">
      <t>シュウシ</t>
    </rPh>
    <rPh sb="29" eb="31">
      <t>クロジ</t>
    </rPh>
    <rPh sb="36" eb="39">
      <t>クロジハバ</t>
    </rPh>
    <rPh sb="40" eb="42">
      <t>ルイジ</t>
    </rPh>
    <rPh sb="42" eb="44">
      <t>ダンタイ</t>
    </rPh>
    <rPh sb="44" eb="46">
      <t>ヘイキン</t>
    </rPh>
    <rPh sb="49" eb="50">
      <t>チイ</t>
    </rPh>
    <rPh sb="57" eb="59">
      <t>ルイセキ</t>
    </rPh>
    <rPh sb="59" eb="62">
      <t>ケッソンキン</t>
    </rPh>
    <rPh sb="63" eb="65">
      <t>ハッセイ</t>
    </rPh>
    <rPh sb="71" eb="74">
      <t>リュウドウセイ</t>
    </rPh>
    <rPh sb="74" eb="76">
      <t>ヒリツ</t>
    </rPh>
    <rPh sb="81" eb="83">
      <t>ヘイセイ</t>
    </rPh>
    <rPh sb="85" eb="87">
      <t>ネンド</t>
    </rPh>
    <rPh sb="94" eb="96">
      <t>ルイジ</t>
    </rPh>
    <rPh sb="96" eb="98">
      <t>ダンタイ</t>
    </rPh>
    <rPh sb="98" eb="99">
      <t>ナ</t>
    </rPh>
    <rPh sb="109" eb="112">
      <t>キギョウサイ</t>
    </rPh>
    <rPh sb="112" eb="114">
      <t>ザンダカ</t>
    </rPh>
    <rPh sb="114" eb="115">
      <t>タイ</t>
    </rPh>
    <rPh sb="115" eb="117">
      <t>キュウスイ</t>
    </rPh>
    <rPh sb="117" eb="119">
      <t>シュウエキ</t>
    </rPh>
    <rPh sb="119" eb="121">
      <t>ヒリツ</t>
    </rPh>
    <rPh sb="123" eb="125">
      <t>カコ</t>
    </rPh>
    <rPh sb="126" eb="127">
      <t>シュ</t>
    </rPh>
    <rPh sb="130" eb="133">
      <t>キギョウサイ</t>
    </rPh>
    <rPh sb="134" eb="136">
      <t>ザイゲン</t>
    </rPh>
    <rPh sb="139" eb="141">
      <t>ジョウスイ</t>
    </rPh>
    <rPh sb="141" eb="143">
      <t>シセツ</t>
    </rPh>
    <rPh sb="144" eb="146">
      <t>ゼンメン</t>
    </rPh>
    <rPh sb="146" eb="148">
      <t>カイシュウ</t>
    </rPh>
    <rPh sb="161" eb="162">
      <t>クラ</t>
    </rPh>
    <rPh sb="167" eb="169">
      <t>コウリツ</t>
    </rPh>
    <rPh sb="178" eb="180">
      <t>リョウキン</t>
    </rPh>
    <rPh sb="180" eb="182">
      <t>カイシュウ</t>
    </rPh>
    <rPh sb="182" eb="183">
      <t>リツ</t>
    </rPh>
    <rPh sb="194" eb="195">
      <t>クラ</t>
    </rPh>
    <rPh sb="197" eb="199">
      <t>ジャッカン</t>
    </rPh>
    <rPh sb="209" eb="211">
      <t>ヘイセイ</t>
    </rPh>
    <rPh sb="213" eb="215">
      <t>ネンド</t>
    </rPh>
    <rPh sb="220" eb="222">
      <t>カイゼン</t>
    </rPh>
    <rPh sb="222" eb="224">
      <t>ケイコウ</t>
    </rPh>
    <rPh sb="229" eb="231">
      <t>キュウスイ</t>
    </rPh>
    <rPh sb="231" eb="233">
      <t>ゲンカ</t>
    </rPh>
    <rPh sb="240" eb="241">
      <t>クラ</t>
    </rPh>
    <rPh sb="242" eb="244">
      <t>コウガク</t>
    </rPh>
    <rPh sb="255" eb="257">
      <t>カコ</t>
    </rPh>
    <rPh sb="258" eb="260">
      <t>トウシ</t>
    </rPh>
    <rPh sb="261" eb="263">
      <t>ケッカ</t>
    </rPh>
    <rPh sb="264" eb="266">
      <t>ゲンカ</t>
    </rPh>
    <rPh sb="266" eb="268">
      <t>ショウキャク</t>
    </rPh>
    <rPh sb="268" eb="269">
      <t>ヒ</t>
    </rPh>
    <rPh sb="270" eb="272">
      <t>コウガク</t>
    </rPh>
    <rPh sb="278" eb="281">
      <t>ジンコウゲン</t>
    </rPh>
    <rPh sb="281" eb="282">
      <t>トウ</t>
    </rPh>
    <rPh sb="285" eb="287">
      <t>ユウシュウ</t>
    </rPh>
    <rPh sb="287" eb="289">
      <t>スイリョウ</t>
    </rPh>
    <rPh sb="290" eb="292">
      <t>ゲンショウシ</t>
    </rPh>
    <rPh sb="292" eb="294">
      <t>ツヅ</t>
    </rPh>
    <rPh sb="301" eb="302">
      <t>シュ</t>
    </rPh>
    <rPh sb="303" eb="305">
      <t>ヨウイン</t>
    </rPh>
    <rPh sb="306" eb="307">
      <t>オモ</t>
    </rPh>
    <rPh sb="313" eb="315">
      <t>シセツ</t>
    </rPh>
    <rPh sb="315" eb="318">
      <t>リヨウリツ</t>
    </rPh>
    <rPh sb="329" eb="330">
      <t>クラ</t>
    </rPh>
    <rPh sb="339" eb="341">
      <t>テイド</t>
    </rPh>
    <rPh sb="341" eb="342">
      <t>ヒク</t>
    </rPh>
    <rPh sb="353" eb="355">
      <t>シナイ</t>
    </rPh>
    <rPh sb="356" eb="357">
      <t>４</t>
    </rPh>
    <rPh sb="357" eb="359">
      <t>カショ</t>
    </rPh>
    <rPh sb="360" eb="363">
      <t>ジョウスイジョウ</t>
    </rPh>
    <rPh sb="364" eb="365">
      <t>モ</t>
    </rPh>
    <rPh sb="372" eb="374">
      <t>イッテイ</t>
    </rPh>
    <rPh sb="374" eb="376">
      <t>テイド</t>
    </rPh>
    <rPh sb="377" eb="379">
      <t>ジョウスイ</t>
    </rPh>
    <rPh sb="379" eb="381">
      <t>ノウリョク</t>
    </rPh>
    <rPh sb="382" eb="383">
      <t>モ</t>
    </rPh>
    <rPh sb="395" eb="397">
      <t>ブブン</t>
    </rPh>
    <rPh sb="399" eb="401">
      <t>カンパ</t>
    </rPh>
    <rPh sb="402" eb="405">
      <t>ダイキボ</t>
    </rPh>
    <rPh sb="405" eb="407">
      <t>ジコ</t>
    </rPh>
    <rPh sb="407" eb="408">
      <t>トウ</t>
    </rPh>
    <rPh sb="411" eb="414">
      <t>コウハンイ</t>
    </rPh>
    <rPh sb="415" eb="417">
      <t>ロウスイ</t>
    </rPh>
    <rPh sb="418" eb="420">
      <t>タイオウ</t>
    </rPh>
    <rPh sb="422" eb="424">
      <t>ヨユウ</t>
    </rPh>
    <rPh sb="424" eb="426">
      <t>ブブン</t>
    </rPh>
    <rPh sb="432" eb="433">
      <t>メン</t>
    </rPh>
    <rPh sb="437" eb="438">
      <t>カンガ</t>
    </rPh>
    <rPh sb="445" eb="447">
      <t>ユウシュウ</t>
    </rPh>
    <rPh sb="447" eb="448">
      <t>リツ</t>
    </rPh>
    <rPh sb="454" eb="456">
      <t>ケイネン</t>
    </rPh>
    <rPh sb="456" eb="459">
      <t>ハイスイカン</t>
    </rPh>
    <rPh sb="460" eb="461">
      <t>オオ</t>
    </rPh>
    <rPh sb="462" eb="464">
      <t>ザンゾン</t>
    </rPh>
    <rPh sb="470" eb="472">
      <t>ロウスイ</t>
    </rPh>
    <rPh sb="473" eb="474">
      <t>オオ</t>
    </rPh>
    <rPh sb="483" eb="484">
      <t>ヒク</t>
    </rPh>
    <phoneticPr fontId="4"/>
  </si>
  <si>
    <t>　有形固定資産減価償却率は、平成26年度で46.16%となっており、ほぼ類似団体と同等となっている。なお、平成26年度に急に上昇しているのは、新会計制度導入の影響であり、実体として資産の老朽化度合が上昇したものではない。
　管路経年化率については、平成26年度で19.49%となっており、水道事業創設の時期が早かったこともあり、類似団体に比べてかなり高率となっている。
　管路更新化率については、高い管路経年化率を改善するため、管路更新に積極的に取り組んていることから、類似団体より高率になっている。</t>
    <rPh sb="1" eb="3">
      <t>ユウケイ</t>
    </rPh>
    <rPh sb="3" eb="5">
      <t>コテイ</t>
    </rPh>
    <rPh sb="5" eb="7">
      <t>シサン</t>
    </rPh>
    <rPh sb="7" eb="9">
      <t>ゲンカ</t>
    </rPh>
    <rPh sb="9" eb="11">
      <t>ショウキャク</t>
    </rPh>
    <rPh sb="11" eb="12">
      <t>リツ</t>
    </rPh>
    <rPh sb="14" eb="16">
      <t>ヘイセイ</t>
    </rPh>
    <rPh sb="18" eb="20">
      <t>ネンド</t>
    </rPh>
    <rPh sb="41" eb="43">
      <t>ドウトウ</t>
    </rPh>
    <rPh sb="53" eb="55">
      <t>ヘイセイ</t>
    </rPh>
    <rPh sb="57" eb="59">
      <t>ネンド</t>
    </rPh>
    <rPh sb="60" eb="61">
      <t>キュウ</t>
    </rPh>
    <rPh sb="62" eb="64">
      <t>ジョウショウ</t>
    </rPh>
    <rPh sb="71" eb="72">
      <t>シン</t>
    </rPh>
    <rPh sb="72" eb="74">
      <t>カイケイ</t>
    </rPh>
    <rPh sb="74" eb="76">
      <t>セイド</t>
    </rPh>
    <rPh sb="76" eb="78">
      <t>ドウニュウ</t>
    </rPh>
    <rPh sb="79" eb="81">
      <t>エイキョウ</t>
    </rPh>
    <rPh sb="85" eb="87">
      <t>ジッタイ</t>
    </rPh>
    <rPh sb="90" eb="92">
      <t>シサン</t>
    </rPh>
    <rPh sb="93" eb="96">
      <t>ロウキュウカ</t>
    </rPh>
    <rPh sb="96" eb="98">
      <t>ドアイ</t>
    </rPh>
    <rPh sb="99" eb="101">
      <t>ジョウショウ</t>
    </rPh>
    <rPh sb="112" eb="114">
      <t>カンロ</t>
    </rPh>
    <rPh sb="114" eb="117">
      <t>ケイネンカ</t>
    </rPh>
    <rPh sb="117" eb="118">
      <t>リツ</t>
    </rPh>
    <rPh sb="144" eb="146">
      <t>スイドウ</t>
    </rPh>
    <rPh sb="146" eb="148">
      <t>ジギョウ</t>
    </rPh>
    <rPh sb="148" eb="150">
      <t>ソウセツ</t>
    </rPh>
    <rPh sb="151" eb="153">
      <t>ジキ</t>
    </rPh>
    <rPh sb="154" eb="155">
      <t>ハヤ</t>
    </rPh>
    <rPh sb="169" eb="170">
      <t>クラ</t>
    </rPh>
    <rPh sb="175" eb="177">
      <t>コウリツ</t>
    </rPh>
    <rPh sb="186" eb="188">
      <t>カンロ</t>
    </rPh>
    <rPh sb="188" eb="190">
      <t>コウシン</t>
    </rPh>
    <rPh sb="190" eb="191">
      <t>カ</t>
    </rPh>
    <rPh sb="191" eb="192">
      <t>リツ</t>
    </rPh>
    <rPh sb="198" eb="199">
      <t>タカ</t>
    </rPh>
    <rPh sb="207" eb="209">
      <t>カイゼン</t>
    </rPh>
    <rPh sb="214" eb="216">
      <t>カンロ</t>
    </rPh>
    <rPh sb="216" eb="218">
      <t>コウシン</t>
    </rPh>
    <rPh sb="219" eb="222">
      <t>セッキョクテキ</t>
    </rPh>
    <rPh sb="223" eb="224">
      <t>ト</t>
    </rPh>
    <rPh sb="225" eb="226">
      <t>ク</t>
    </rPh>
    <rPh sb="235" eb="237">
      <t>ルイジ</t>
    </rPh>
    <rPh sb="237" eb="239">
      <t>ダンタイ</t>
    </rPh>
    <rPh sb="241" eb="243">
      <t>コウリツ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</si>
</sst>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1.52</c:v>
                </c:pt>
                <c:pt idx="1">
                  <c:v>1.82</c:v>
                </c:pt>
                <c:pt idx="2">
                  <c:v>1.8</c:v>
                </c:pt>
                <c:pt idx="3">
                  <c:v>1.85</c:v>
                </c:pt>
                <c:pt idx="4">
                  <c:v>1.19</c:v>
                </c:pt>
              </c:numCache>
            </c:numRef>
          </c:val>
        </c:ser>
        <c:dLbls>
          <c:showLegendKey val="0"/>
          <c:showVal val="0"/>
          <c:showCatName val="0"/>
          <c:showSerName val="0"/>
          <c:showPercent val="0"/>
          <c:showBubbleSize val="0"/>
        </c:dLbls>
        <c:gapWidth val="150"/>
        <c:axId val="71304320"/>
        <c:axId val="713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71304320"/>
        <c:axId val="71306240"/>
      </c:lineChart>
      <c:dateAx>
        <c:axId val="71304320"/>
        <c:scaling>
          <c:orientation val="minMax"/>
        </c:scaling>
        <c:delete val="1"/>
        <c:axPos val="b"/>
        <c:numFmt formatCode="ge" sourceLinked="1"/>
        <c:majorTickMark val="none"/>
        <c:minorTickMark val="none"/>
        <c:tickLblPos val="none"/>
        <c:crossAx val="71306240"/>
        <c:crosses val="autoZero"/>
        <c:auto val="1"/>
        <c:lblOffset val="100"/>
        <c:baseTimeUnit val="years"/>
      </c:dateAx>
      <c:valAx>
        <c:axId val="713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52.63</c:v>
                </c:pt>
                <c:pt idx="1">
                  <c:v>50.23</c:v>
                </c:pt>
                <c:pt idx="2">
                  <c:v>51.85</c:v>
                </c:pt>
                <c:pt idx="3">
                  <c:v>51.86</c:v>
                </c:pt>
                <c:pt idx="4">
                  <c:v>50.38</c:v>
                </c:pt>
              </c:numCache>
            </c:numRef>
          </c:val>
        </c:ser>
        <c:dLbls>
          <c:showLegendKey val="0"/>
          <c:showVal val="0"/>
          <c:showCatName val="0"/>
          <c:showSerName val="0"/>
          <c:showPercent val="0"/>
          <c:showBubbleSize val="0"/>
        </c:dLbls>
        <c:gapWidth val="150"/>
        <c:axId val="72107520"/>
        <c:axId val="721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72107520"/>
        <c:axId val="72109440"/>
      </c:lineChart>
      <c:dateAx>
        <c:axId val="72107520"/>
        <c:scaling>
          <c:orientation val="minMax"/>
        </c:scaling>
        <c:delete val="1"/>
        <c:axPos val="b"/>
        <c:numFmt formatCode="ge" sourceLinked="1"/>
        <c:majorTickMark val="none"/>
        <c:minorTickMark val="none"/>
        <c:tickLblPos val="none"/>
        <c:crossAx val="72109440"/>
        <c:crosses val="autoZero"/>
        <c:auto val="1"/>
        <c:lblOffset val="100"/>
        <c:baseTimeUnit val="years"/>
      </c:dateAx>
      <c:valAx>
        <c:axId val="721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85.96</c:v>
                </c:pt>
                <c:pt idx="1">
                  <c:v>87.71</c:v>
                </c:pt>
                <c:pt idx="2">
                  <c:v>85.07</c:v>
                </c:pt>
                <c:pt idx="3">
                  <c:v>84.23</c:v>
                </c:pt>
                <c:pt idx="4">
                  <c:v>84.7</c:v>
                </c:pt>
              </c:numCache>
            </c:numRef>
          </c:val>
        </c:ser>
        <c:dLbls>
          <c:showLegendKey val="0"/>
          <c:showVal val="0"/>
          <c:showCatName val="0"/>
          <c:showSerName val="0"/>
          <c:showPercent val="0"/>
          <c:showBubbleSize val="0"/>
        </c:dLbls>
        <c:gapWidth val="150"/>
        <c:axId val="73344128"/>
        <c:axId val="733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73344128"/>
        <c:axId val="73346048"/>
      </c:lineChart>
      <c:dateAx>
        <c:axId val="73344128"/>
        <c:scaling>
          <c:orientation val="minMax"/>
        </c:scaling>
        <c:delete val="1"/>
        <c:axPos val="b"/>
        <c:numFmt formatCode="ge" sourceLinked="1"/>
        <c:majorTickMark val="none"/>
        <c:minorTickMark val="none"/>
        <c:tickLblPos val="none"/>
        <c:crossAx val="73346048"/>
        <c:crosses val="autoZero"/>
        <c:auto val="1"/>
        <c:lblOffset val="100"/>
        <c:baseTimeUnit val="years"/>
      </c:dateAx>
      <c:valAx>
        <c:axId val="733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100.59</c:v>
                </c:pt>
                <c:pt idx="1">
                  <c:v>100.53</c:v>
                </c:pt>
                <c:pt idx="2">
                  <c:v>100.52</c:v>
                </c:pt>
                <c:pt idx="3">
                  <c:v>100.37</c:v>
                </c:pt>
                <c:pt idx="4">
                  <c:v>100.38</c:v>
                </c:pt>
              </c:numCache>
            </c:numRef>
          </c:val>
        </c:ser>
        <c:dLbls>
          <c:showLegendKey val="0"/>
          <c:showVal val="0"/>
          <c:showCatName val="0"/>
          <c:showSerName val="0"/>
          <c:showPercent val="0"/>
          <c:showBubbleSize val="0"/>
        </c:dLbls>
        <c:gapWidth val="150"/>
        <c:axId val="71353088"/>
        <c:axId val="713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71353088"/>
        <c:axId val="71355008"/>
      </c:lineChart>
      <c:dateAx>
        <c:axId val="71353088"/>
        <c:scaling>
          <c:orientation val="minMax"/>
        </c:scaling>
        <c:delete val="1"/>
        <c:axPos val="b"/>
        <c:numFmt formatCode="ge" sourceLinked="1"/>
        <c:majorTickMark val="none"/>
        <c:minorTickMark val="none"/>
        <c:tickLblPos val="none"/>
        <c:crossAx val="71355008"/>
        <c:crosses val="autoZero"/>
        <c:auto val="1"/>
        <c:lblOffset val="100"/>
        <c:baseTimeUnit val="years"/>
      </c:dateAx>
      <c:valAx>
        <c:axId val="7135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3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37.840000000000003</c:v>
                </c:pt>
                <c:pt idx="1">
                  <c:v>38.96</c:v>
                </c:pt>
                <c:pt idx="2">
                  <c:v>40.06</c:v>
                </c:pt>
                <c:pt idx="3">
                  <c:v>41.05</c:v>
                </c:pt>
                <c:pt idx="4">
                  <c:v>46.16</c:v>
                </c:pt>
              </c:numCache>
            </c:numRef>
          </c:val>
        </c:ser>
        <c:dLbls>
          <c:showLegendKey val="0"/>
          <c:showVal val="0"/>
          <c:showCatName val="0"/>
          <c:showSerName val="0"/>
          <c:showPercent val="0"/>
          <c:showBubbleSize val="0"/>
        </c:dLbls>
        <c:gapWidth val="150"/>
        <c:axId val="71778688"/>
        <c:axId val="717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71778688"/>
        <c:axId val="71780608"/>
      </c:lineChart>
      <c:dateAx>
        <c:axId val="71778688"/>
        <c:scaling>
          <c:orientation val="minMax"/>
        </c:scaling>
        <c:delete val="1"/>
        <c:axPos val="b"/>
        <c:numFmt formatCode="ge" sourceLinked="1"/>
        <c:majorTickMark val="none"/>
        <c:minorTickMark val="none"/>
        <c:tickLblPos val="none"/>
        <c:crossAx val="71780608"/>
        <c:crosses val="autoZero"/>
        <c:auto val="1"/>
        <c:lblOffset val="100"/>
        <c:baseTimeUnit val="years"/>
      </c:dateAx>
      <c:valAx>
        <c:axId val="717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5.07</c:v>
                </c:pt>
                <c:pt idx="1">
                  <c:v>23.06</c:v>
                </c:pt>
                <c:pt idx="2">
                  <c:v>16.62</c:v>
                </c:pt>
                <c:pt idx="3">
                  <c:v>18.62</c:v>
                </c:pt>
                <c:pt idx="4">
                  <c:v>19.489999999999998</c:v>
                </c:pt>
              </c:numCache>
            </c:numRef>
          </c:val>
        </c:ser>
        <c:dLbls>
          <c:showLegendKey val="0"/>
          <c:showVal val="0"/>
          <c:showCatName val="0"/>
          <c:showSerName val="0"/>
          <c:showPercent val="0"/>
          <c:showBubbleSize val="0"/>
        </c:dLbls>
        <c:gapWidth val="150"/>
        <c:axId val="71823360"/>
        <c:axId val="718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71823360"/>
        <c:axId val="71825280"/>
      </c:lineChart>
      <c:dateAx>
        <c:axId val="71823360"/>
        <c:scaling>
          <c:orientation val="minMax"/>
        </c:scaling>
        <c:delete val="1"/>
        <c:axPos val="b"/>
        <c:numFmt formatCode="ge" sourceLinked="1"/>
        <c:majorTickMark val="none"/>
        <c:minorTickMark val="none"/>
        <c:tickLblPos val="none"/>
        <c:crossAx val="71825280"/>
        <c:crosses val="autoZero"/>
        <c:auto val="1"/>
        <c:lblOffset val="100"/>
        <c:baseTimeUnit val="years"/>
      </c:dateAx>
      <c:valAx>
        <c:axId val="718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861760"/>
        <c:axId val="718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71861760"/>
        <c:axId val="71863680"/>
      </c:lineChart>
      <c:dateAx>
        <c:axId val="71861760"/>
        <c:scaling>
          <c:orientation val="minMax"/>
        </c:scaling>
        <c:delete val="1"/>
        <c:axPos val="b"/>
        <c:numFmt formatCode="ge" sourceLinked="1"/>
        <c:majorTickMark val="none"/>
        <c:minorTickMark val="none"/>
        <c:tickLblPos val="none"/>
        <c:crossAx val="71863680"/>
        <c:crosses val="autoZero"/>
        <c:auto val="1"/>
        <c:lblOffset val="100"/>
        <c:baseTimeUnit val="years"/>
      </c:dateAx>
      <c:valAx>
        <c:axId val="7186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8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1009.77</c:v>
                </c:pt>
                <c:pt idx="1">
                  <c:v>572.34</c:v>
                </c:pt>
                <c:pt idx="2">
                  <c:v>453.89</c:v>
                </c:pt>
                <c:pt idx="3">
                  <c:v>488.96</c:v>
                </c:pt>
                <c:pt idx="4">
                  <c:v>288.41000000000003</c:v>
                </c:pt>
              </c:numCache>
            </c:numRef>
          </c:val>
        </c:ser>
        <c:dLbls>
          <c:showLegendKey val="0"/>
          <c:showVal val="0"/>
          <c:showCatName val="0"/>
          <c:showSerName val="0"/>
          <c:showPercent val="0"/>
          <c:showBubbleSize val="0"/>
        </c:dLbls>
        <c:gapWidth val="150"/>
        <c:axId val="71963776"/>
        <c:axId val="719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71963776"/>
        <c:axId val="71965696"/>
      </c:lineChart>
      <c:dateAx>
        <c:axId val="71963776"/>
        <c:scaling>
          <c:orientation val="minMax"/>
        </c:scaling>
        <c:delete val="1"/>
        <c:axPos val="b"/>
        <c:numFmt formatCode="ge" sourceLinked="1"/>
        <c:majorTickMark val="none"/>
        <c:minorTickMark val="none"/>
        <c:tickLblPos val="none"/>
        <c:crossAx val="71965696"/>
        <c:crosses val="autoZero"/>
        <c:auto val="1"/>
        <c:lblOffset val="100"/>
        <c:baseTimeUnit val="years"/>
      </c:dateAx>
      <c:valAx>
        <c:axId val="7196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9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580.36</c:v>
                </c:pt>
                <c:pt idx="1">
                  <c:v>604.27</c:v>
                </c:pt>
                <c:pt idx="2">
                  <c:v>604.03</c:v>
                </c:pt>
                <c:pt idx="3">
                  <c:v>619.72</c:v>
                </c:pt>
                <c:pt idx="4">
                  <c:v>631.9</c:v>
                </c:pt>
              </c:numCache>
            </c:numRef>
          </c:val>
        </c:ser>
        <c:dLbls>
          <c:showLegendKey val="0"/>
          <c:showVal val="0"/>
          <c:showCatName val="0"/>
          <c:showSerName val="0"/>
          <c:showPercent val="0"/>
          <c:showBubbleSize val="0"/>
        </c:dLbls>
        <c:gapWidth val="150"/>
        <c:axId val="72004352"/>
        <c:axId val="720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72004352"/>
        <c:axId val="72006272"/>
      </c:lineChart>
      <c:dateAx>
        <c:axId val="72004352"/>
        <c:scaling>
          <c:orientation val="minMax"/>
        </c:scaling>
        <c:delete val="1"/>
        <c:axPos val="b"/>
        <c:numFmt formatCode="ge" sourceLinked="1"/>
        <c:majorTickMark val="none"/>
        <c:minorTickMark val="none"/>
        <c:tickLblPos val="none"/>
        <c:crossAx val="72006272"/>
        <c:crosses val="autoZero"/>
        <c:auto val="1"/>
        <c:lblOffset val="100"/>
        <c:baseTimeUnit val="years"/>
      </c:dateAx>
      <c:valAx>
        <c:axId val="7200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0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96.98</c:v>
                </c:pt>
                <c:pt idx="1">
                  <c:v>94.97</c:v>
                </c:pt>
                <c:pt idx="2">
                  <c:v>95.38</c:v>
                </c:pt>
                <c:pt idx="3">
                  <c:v>91.75</c:v>
                </c:pt>
                <c:pt idx="4">
                  <c:v>98.6</c:v>
                </c:pt>
              </c:numCache>
            </c:numRef>
          </c:val>
        </c:ser>
        <c:dLbls>
          <c:showLegendKey val="0"/>
          <c:showVal val="0"/>
          <c:showCatName val="0"/>
          <c:showSerName val="0"/>
          <c:showPercent val="0"/>
          <c:showBubbleSize val="0"/>
        </c:dLbls>
        <c:gapWidth val="150"/>
        <c:axId val="72053120"/>
        <c:axId val="720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72053120"/>
        <c:axId val="72055040"/>
      </c:lineChart>
      <c:dateAx>
        <c:axId val="72053120"/>
        <c:scaling>
          <c:orientation val="minMax"/>
        </c:scaling>
        <c:delete val="1"/>
        <c:axPos val="b"/>
        <c:numFmt formatCode="ge" sourceLinked="1"/>
        <c:majorTickMark val="none"/>
        <c:minorTickMark val="none"/>
        <c:tickLblPos val="none"/>
        <c:crossAx val="72055040"/>
        <c:crosses val="autoZero"/>
        <c:auto val="1"/>
        <c:lblOffset val="100"/>
        <c:baseTimeUnit val="years"/>
      </c:dateAx>
      <c:valAx>
        <c:axId val="720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227.05</c:v>
                </c:pt>
                <c:pt idx="1">
                  <c:v>230.82</c:v>
                </c:pt>
                <c:pt idx="2">
                  <c:v>230.01</c:v>
                </c:pt>
                <c:pt idx="3">
                  <c:v>239.41</c:v>
                </c:pt>
                <c:pt idx="4">
                  <c:v>222.52</c:v>
                </c:pt>
              </c:numCache>
            </c:numRef>
          </c:val>
        </c:ser>
        <c:dLbls>
          <c:showLegendKey val="0"/>
          <c:showVal val="0"/>
          <c:showCatName val="0"/>
          <c:showSerName val="0"/>
          <c:showPercent val="0"/>
          <c:showBubbleSize val="0"/>
        </c:dLbls>
        <c:gapWidth val="150"/>
        <c:axId val="72084864"/>
        <c:axId val="720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72084864"/>
        <c:axId val="72087040"/>
      </c:lineChart>
      <c:dateAx>
        <c:axId val="72084864"/>
        <c:scaling>
          <c:orientation val="minMax"/>
        </c:scaling>
        <c:delete val="1"/>
        <c:axPos val="b"/>
        <c:numFmt formatCode="ge" sourceLinked="1"/>
        <c:majorTickMark val="none"/>
        <c:minorTickMark val="none"/>
        <c:tickLblPos val="none"/>
        <c:crossAx val="72087040"/>
        <c:crosses val="autoZero"/>
        <c:auto val="1"/>
        <c:lblOffset val="100"/>
        <c:baseTimeUnit val="years"/>
      </c:dateAx>
      <c:valAx>
        <c:axId val="720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福岡県　直方市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58061</v>
      </c>
      <c r="AJ8" s="75"/>
      <c r="AK8" s="75"/>
      <c r="AL8" s="75"/>
      <c r="AM8" s="75"/>
      <c r="AN8" s="75"/>
      <c r="AO8" s="75"/>
      <c r="AP8" s="76"/>
      <c r="AQ8" s="57">
        <f>データ!R6</f>
        <v>61.76</v>
      </c>
      <c r="AR8" s="57"/>
      <c r="AS8" s="57"/>
      <c r="AT8" s="57"/>
      <c r="AU8" s="57"/>
      <c r="AV8" s="57"/>
      <c r="AW8" s="57"/>
      <c r="AX8" s="57"/>
      <c r="AY8" s="57">
        <f>データ!S6</f>
        <v>940.11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46.18</v>
      </c>
      <c r="K10" s="57"/>
      <c r="L10" s="57"/>
      <c r="M10" s="57"/>
      <c r="N10" s="57"/>
      <c r="O10" s="57"/>
      <c r="P10" s="57"/>
      <c r="Q10" s="57"/>
      <c r="R10" s="57">
        <f>データ!O6</f>
        <v>99.2</v>
      </c>
      <c r="S10" s="57"/>
      <c r="T10" s="57"/>
      <c r="U10" s="57"/>
      <c r="V10" s="57"/>
      <c r="W10" s="57"/>
      <c r="X10" s="57"/>
      <c r="Y10" s="57"/>
      <c r="Z10" s="65">
        <f>データ!P6</f>
        <v>4060</v>
      </c>
      <c r="AA10" s="65"/>
      <c r="AB10" s="65"/>
      <c r="AC10" s="65"/>
      <c r="AD10" s="65"/>
      <c r="AE10" s="65"/>
      <c r="AF10" s="65"/>
      <c r="AG10" s="65"/>
      <c r="AH10" s="2"/>
      <c r="AI10" s="65">
        <f>データ!T6</f>
        <v>57332</v>
      </c>
      <c r="AJ10" s="65"/>
      <c r="AK10" s="65"/>
      <c r="AL10" s="65"/>
      <c r="AM10" s="65"/>
      <c r="AN10" s="65"/>
      <c r="AO10" s="65"/>
      <c r="AP10" s="65"/>
      <c r="AQ10" s="57">
        <f>データ!U6</f>
        <v>44.96</v>
      </c>
      <c r="AR10" s="57"/>
      <c r="AS10" s="57"/>
      <c r="AT10" s="57"/>
      <c r="AU10" s="57"/>
      <c r="AV10" s="57"/>
      <c r="AW10" s="57"/>
      <c r="AX10" s="57"/>
      <c r="AY10" s="57">
        <f>データ!V6</f>
        <v>1275.18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402044</v>
      </c>
      <c r="D6" s="31">
        <f t="shared" si="3"/>
        <v>46</v>
      </c>
      <c r="E6" s="31">
        <f t="shared" si="3"/>
        <v>1</v>
      </c>
      <c r="F6" s="31">
        <f t="shared" si="3"/>
        <v>0</v>
      </c>
      <c r="G6" s="31">
        <f t="shared" si="3"/>
        <v>1</v>
      </c>
      <c r="H6" s="31" t="str">
        <f t="shared" si="3"/>
        <v>福岡県　直方市</v>
      </c>
      <c r="I6" s="31" t="str">
        <f t="shared" si="3"/>
        <v>法適用</v>
      </c>
      <c r="J6" s="31" t="str">
        <f t="shared" si="3"/>
        <v>水道事業</v>
      </c>
      <c r="K6" s="31" t="str">
        <f t="shared" si="3"/>
        <v>末端給水事業</v>
      </c>
      <c r="L6" s="31" t="str">
        <f t="shared" si="3"/>
        <v>A4</v>
      </c>
      <c r="M6" s="32" t="str">
        <f t="shared" si="3"/>
        <v>-</v>
      </c>
      <c r="N6" s="32">
        <f t="shared" si="3"/>
        <v>46.18</v>
      </c>
      <c r="O6" s="32">
        <f t="shared" si="3"/>
        <v>99.2</v>
      </c>
      <c r="P6" s="32">
        <f t="shared" si="3"/>
        <v>4060</v>
      </c>
      <c r="Q6" s="32">
        <f t="shared" si="3"/>
        <v>58061</v>
      </c>
      <c r="R6" s="32">
        <f t="shared" si="3"/>
        <v>61.76</v>
      </c>
      <c r="S6" s="32">
        <f t="shared" si="3"/>
        <v>940.11</v>
      </c>
      <c r="T6" s="32">
        <f t="shared" si="3"/>
        <v>57332</v>
      </c>
      <c r="U6" s="32">
        <f t="shared" si="3"/>
        <v>44.96</v>
      </c>
      <c r="V6" s="32">
        <f t="shared" si="3"/>
        <v>1275.18</v>
      </c>
      <c r="W6" s="33">
        <f>IF(W7="",NA(),W7)</f>
        <v>100.59</v>
      </c>
      <c r="X6" s="33">
        <f t="shared" ref="X6:AF6" si="4">IF(X7="",NA(),X7)</f>
        <v>100.53</v>
      </c>
      <c r="Y6" s="33">
        <f t="shared" si="4"/>
        <v>100.52</v>
      </c>
      <c r="Z6" s="33">
        <f t="shared" si="4"/>
        <v>100.37</v>
      </c>
      <c r="AA6" s="33">
        <f t="shared" si="4"/>
        <v>100.38</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1009.77</v>
      </c>
      <c r="AT6" s="33">
        <f t="shared" ref="AT6:BB6" si="6">IF(AT7="",NA(),AT7)</f>
        <v>572.34</v>
      </c>
      <c r="AU6" s="33">
        <f t="shared" si="6"/>
        <v>453.89</v>
      </c>
      <c r="AV6" s="33">
        <f t="shared" si="6"/>
        <v>488.96</v>
      </c>
      <c r="AW6" s="33">
        <f t="shared" si="6"/>
        <v>288.41000000000003</v>
      </c>
      <c r="AX6" s="33">
        <f t="shared" si="6"/>
        <v>699.11</v>
      </c>
      <c r="AY6" s="33">
        <f t="shared" si="6"/>
        <v>695.41</v>
      </c>
      <c r="AZ6" s="33">
        <f t="shared" si="6"/>
        <v>701</v>
      </c>
      <c r="BA6" s="33">
        <f t="shared" si="6"/>
        <v>739.59</v>
      </c>
      <c r="BB6" s="33">
        <f t="shared" si="6"/>
        <v>335.95</v>
      </c>
      <c r="BC6" s="32" t="str">
        <f>IF(BC7="","",IF(BC7="-","【-】","【"&amp;SUBSTITUTE(TEXT(BC7,"#,##0.00"),"-","△")&amp;"】"))</f>
        <v>【264.16】</v>
      </c>
      <c r="BD6" s="33">
        <f>IF(BD7="",NA(),BD7)</f>
        <v>580.36</v>
      </c>
      <c r="BE6" s="33">
        <f t="shared" ref="BE6:BM6" si="7">IF(BE7="",NA(),BE7)</f>
        <v>604.27</v>
      </c>
      <c r="BF6" s="33">
        <f t="shared" si="7"/>
        <v>604.03</v>
      </c>
      <c r="BG6" s="33">
        <f t="shared" si="7"/>
        <v>619.72</v>
      </c>
      <c r="BH6" s="33">
        <f t="shared" si="7"/>
        <v>631.9</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96.98</v>
      </c>
      <c r="BP6" s="33">
        <f t="shared" ref="BP6:BX6" si="8">IF(BP7="",NA(),BP7)</f>
        <v>94.97</v>
      </c>
      <c r="BQ6" s="33">
        <f t="shared" si="8"/>
        <v>95.38</v>
      </c>
      <c r="BR6" s="33">
        <f t="shared" si="8"/>
        <v>91.75</v>
      </c>
      <c r="BS6" s="33">
        <f t="shared" si="8"/>
        <v>98.6</v>
      </c>
      <c r="BT6" s="33">
        <f t="shared" si="8"/>
        <v>101.27</v>
      </c>
      <c r="BU6" s="33">
        <f t="shared" si="8"/>
        <v>99.61</v>
      </c>
      <c r="BV6" s="33">
        <f t="shared" si="8"/>
        <v>100.27</v>
      </c>
      <c r="BW6" s="33">
        <f t="shared" si="8"/>
        <v>99.46</v>
      </c>
      <c r="BX6" s="33">
        <f t="shared" si="8"/>
        <v>105.21</v>
      </c>
      <c r="BY6" s="32" t="str">
        <f>IF(BY7="","",IF(BY7="-","【-】","【"&amp;SUBSTITUTE(TEXT(BY7,"#,##0.00"),"-","△")&amp;"】"))</f>
        <v>【104.60】</v>
      </c>
      <c r="BZ6" s="33">
        <f>IF(BZ7="",NA(),BZ7)</f>
        <v>227.05</v>
      </c>
      <c r="CA6" s="33">
        <f t="shared" ref="CA6:CI6" si="9">IF(CA7="",NA(),CA7)</f>
        <v>230.82</v>
      </c>
      <c r="CB6" s="33">
        <f t="shared" si="9"/>
        <v>230.01</v>
      </c>
      <c r="CC6" s="33">
        <f t="shared" si="9"/>
        <v>239.41</v>
      </c>
      <c r="CD6" s="33">
        <f t="shared" si="9"/>
        <v>222.52</v>
      </c>
      <c r="CE6" s="33">
        <f t="shared" si="9"/>
        <v>167.74</v>
      </c>
      <c r="CF6" s="33">
        <f t="shared" si="9"/>
        <v>169.59</v>
      </c>
      <c r="CG6" s="33">
        <f t="shared" si="9"/>
        <v>169.62</v>
      </c>
      <c r="CH6" s="33">
        <f t="shared" si="9"/>
        <v>171.78</v>
      </c>
      <c r="CI6" s="33">
        <f t="shared" si="9"/>
        <v>162.59</v>
      </c>
      <c r="CJ6" s="32" t="str">
        <f>IF(CJ7="","",IF(CJ7="-","【-】","【"&amp;SUBSTITUTE(TEXT(CJ7,"#,##0.00"),"-","△")&amp;"】"))</f>
        <v>【164.21】</v>
      </c>
      <c r="CK6" s="33">
        <f>IF(CK7="",NA(),CK7)</f>
        <v>52.63</v>
      </c>
      <c r="CL6" s="33">
        <f t="shared" ref="CL6:CT6" si="10">IF(CL7="",NA(),CL7)</f>
        <v>50.23</v>
      </c>
      <c r="CM6" s="33">
        <f t="shared" si="10"/>
        <v>51.85</v>
      </c>
      <c r="CN6" s="33">
        <f t="shared" si="10"/>
        <v>51.86</v>
      </c>
      <c r="CO6" s="33">
        <f t="shared" si="10"/>
        <v>50.38</v>
      </c>
      <c r="CP6" s="33">
        <f t="shared" si="10"/>
        <v>60.83</v>
      </c>
      <c r="CQ6" s="33">
        <f t="shared" si="10"/>
        <v>60.04</v>
      </c>
      <c r="CR6" s="33">
        <f t="shared" si="10"/>
        <v>59.88</v>
      </c>
      <c r="CS6" s="33">
        <f t="shared" si="10"/>
        <v>59.68</v>
      </c>
      <c r="CT6" s="33">
        <f t="shared" si="10"/>
        <v>59.17</v>
      </c>
      <c r="CU6" s="32" t="str">
        <f>IF(CU7="","",IF(CU7="-","【-】","【"&amp;SUBSTITUTE(TEXT(CU7,"#,##0.00"),"-","△")&amp;"】"))</f>
        <v>【59.80】</v>
      </c>
      <c r="CV6" s="33">
        <f>IF(CV7="",NA(),CV7)</f>
        <v>85.96</v>
      </c>
      <c r="CW6" s="33">
        <f t="shared" ref="CW6:DE6" si="11">IF(CW7="",NA(),CW7)</f>
        <v>87.71</v>
      </c>
      <c r="CX6" s="33">
        <f t="shared" si="11"/>
        <v>85.07</v>
      </c>
      <c r="CY6" s="33">
        <f t="shared" si="11"/>
        <v>84.23</v>
      </c>
      <c r="CZ6" s="33">
        <f t="shared" si="11"/>
        <v>84.7</v>
      </c>
      <c r="DA6" s="33">
        <f t="shared" si="11"/>
        <v>87.92</v>
      </c>
      <c r="DB6" s="33">
        <f t="shared" si="11"/>
        <v>87.33</v>
      </c>
      <c r="DC6" s="33">
        <f t="shared" si="11"/>
        <v>87.65</v>
      </c>
      <c r="DD6" s="33">
        <f t="shared" si="11"/>
        <v>87.63</v>
      </c>
      <c r="DE6" s="33">
        <f t="shared" si="11"/>
        <v>87.6</v>
      </c>
      <c r="DF6" s="32" t="str">
        <f>IF(DF7="","",IF(DF7="-","【-】","【"&amp;SUBSTITUTE(TEXT(DF7,"#,##0.00"),"-","△")&amp;"】"))</f>
        <v>【89.78】</v>
      </c>
      <c r="DG6" s="33">
        <f>IF(DG7="",NA(),DG7)</f>
        <v>37.840000000000003</v>
      </c>
      <c r="DH6" s="33">
        <f t="shared" ref="DH6:DP6" si="12">IF(DH7="",NA(),DH7)</f>
        <v>38.96</v>
      </c>
      <c r="DI6" s="33">
        <f t="shared" si="12"/>
        <v>40.06</v>
      </c>
      <c r="DJ6" s="33">
        <f t="shared" si="12"/>
        <v>41.05</v>
      </c>
      <c r="DK6" s="33">
        <f t="shared" si="12"/>
        <v>46.16</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5.07</v>
      </c>
      <c r="DS6" s="33">
        <f t="shared" ref="DS6:EA6" si="13">IF(DS7="",NA(),DS7)</f>
        <v>23.06</v>
      </c>
      <c r="DT6" s="33">
        <f t="shared" si="13"/>
        <v>16.62</v>
      </c>
      <c r="DU6" s="33">
        <f t="shared" si="13"/>
        <v>18.62</v>
      </c>
      <c r="DV6" s="33">
        <f t="shared" si="13"/>
        <v>19.489999999999998</v>
      </c>
      <c r="DW6" s="33">
        <f t="shared" si="13"/>
        <v>6.92</v>
      </c>
      <c r="DX6" s="33">
        <f t="shared" si="13"/>
        <v>7.67</v>
      </c>
      <c r="DY6" s="33">
        <f t="shared" si="13"/>
        <v>8.4</v>
      </c>
      <c r="DZ6" s="33">
        <f t="shared" si="13"/>
        <v>9.7100000000000009</v>
      </c>
      <c r="EA6" s="33">
        <f t="shared" si="13"/>
        <v>10.71</v>
      </c>
      <c r="EB6" s="32" t="str">
        <f>IF(EB7="","",IF(EB7="-","【-】","【"&amp;SUBSTITUTE(TEXT(EB7,"#,##0.00"),"-","△")&amp;"】"))</f>
        <v>【12.42】</v>
      </c>
      <c r="EC6" s="33">
        <f>IF(EC7="",NA(),EC7)</f>
        <v>1.52</v>
      </c>
      <c r="ED6" s="33">
        <f t="shared" ref="ED6:EL6" si="14">IF(ED7="",NA(),ED7)</f>
        <v>1.82</v>
      </c>
      <c r="EE6" s="33">
        <f t="shared" si="14"/>
        <v>1.8</v>
      </c>
      <c r="EF6" s="33">
        <f t="shared" si="14"/>
        <v>1.85</v>
      </c>
      <c r="EG6" s="33">
        <f t="shared" si="14"/>
        <v>1.19</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402044</v>
      </c>
      <c r="D7" s="35">
        <v>46</v>
      </c>
      <c r="E7" s="35">
        <v>1</v>
      </c>
      <c r="F7" s="35">
        <v>0</v>
      </c>
      <c r="G7" s="35">
        <v>1</v>
      </c>
      <c r="H7" s="35" t="s">
        <v>93</v>
      </c>
      <c r="I7" s="35" t="s">
        <v>94</v>
      </c>
      <c r="J7" s="35" t="s">
        <v>95</v>
      </c>
      <c r="K7" s="35" t="s">
        <v>96</v>
      </c>
      <c r="L7" s="35" t="s">
        <v>97</v>
      </c>
      <c r="M7" s="36" t="s">
        <v>98</v>
      </c>
      <c r="N7" s="36">
        <v>46.18</v>
      </c>
      <c r="O7" s="36">
        <v>99.2</v>
      </c>
      <c r="P7" s="36">
        <v>4060</v>
      </c>
      <c r="Q7" s="36">
        <v>58061</v>
      </c>
      <c r="R7" s="36">
        <v>61.76</v>
      </c>
      <c r="S7" s="36">
        <v>940.11</v>
      </c>
      <c r="T7" s="36">
        <v>57332</v>
      </c>
      <c r="U7" s="36">
        <v>44.96</v>
      </c>
      <c r="V7" s="36">
        <v>1275.18</v>
      </c>
      <c r="W7" s="36">
        <v>100.59</v>
      </c>
      <c r="X7" s="36">
        <v>100.53</v>
      </c>
      <c r="Y7" s="36">
        <v>100.52</v>
      </c>
      <c r="Z7" s="36">
        <v>100.37</v>
      </c>
      <c r="AA7" s="36">
        <v>100.38</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1009.77</v>
      </c>
      <c r="AT7" s="36">
        <v>572.34</v>
      </c>
      <c r="AU7" s="36">
        <v>453.89</v>
      </c>
      <c r="AV7" s="36">
        <v>488.96</v>
      </c>
      <c r="AW7" s="36">
        <v>288.41000000000003</v>
      </c>
      <c r="AX7" s="36">
        <v>699.11</v>
      </c>
      <c r="AY7" s="36">
        <v>695.41</v>
      </c>
      <c r="AZ7" s="36">
        <v>701</v>
      </c>
      <c r="BA7" s="36">
        <v>739.59</v>
      </c>
      <c r="BB7" s="36">
        <v>335.95</v>
      </c>
      <c r="BC7" s="36">
        <v>264.16000000000003</v>
      </c>
      <c r="BD7" s="36">
        <v>580.36</v>
      </c>
      <c r="BE7" s="36">
        <v>604.27</v>
      </c>
      <c r="BF7" s="36">
        <v>604.03</v>
      </c>
      <c r="BG7" s="36">
        <v>619.72</v>
      </c>
      <c r="BH7" s="36">
        <v>631.9</v>
      </c>
      <c r="BI7" s="36">
        <v>339.69</v>
      </c>
      <c r="BJ7" s="36">
        <v>343.45</v>
      </c>
      <c r="BK7" s="36">
        <v>330.99</v>
      </c>
      <c r="BL7" s="36">
        <v>324.08999999999997</v>
      </c>
      <c r="BM7" s="36">
        <v>319.82</v>
      </c>
      <c r="BN7" s="36">
        <v>283.72000000000003</v>
      </c>
      <c r="BO7" s="36">
        <v>96.98</v>
      </c>
      <c r="BP7" s="36">
        <v>94.97</v>
      </c>
      <c r="BQ7" s="36">
        <v>95.38</v>
      </c>
      <c r="BR7" s="36">
        <v>91.75</v>
      </c>
      <c r="BS7" s="36">
        <v>98.6</v>
      </c>
      <c r="BT7" s="36">
        <v>101.27</v>
      </c>
      <c r="BU7" s="36">
        <v>99.61</v>
      </c>
      <c r="BV7" s="36">
        <v>100.27</v>
      </c>
      <c r="BW7" s="36">
        <v>99.46</v>
      </c>
      <c r="BX7" s="36">
        <v>105.21</v>
      </c>
      <c r="BY7" s="36">
        <v>104.6</v>
      </c>
      <c r="BZ7" s="36">
        <v>227.05</v>
      </c>
      <c r="CA7" s="36">
        <v>230.82</v>
      </c>
      <c r="CB7" s="36">
        <v>230.01</v>
      </c>
      <c r="CC7" s="36">
        <v>239.41</v>
      </c>
      <c r="CD7" s="36">
        <v>222.52</v>
      </c>
      <c r="CE7" s="36">
        <v>167.74</v>
      </c>
      <c r="CF7" s="36">
        <v>169.59</v>
      </c>
      <c r="CG7" s="36">
        <v>169.62</v>
      </c>
      <c r="CH7" s="36">
        <v>171.78</v>
      </c>
      <c r="CI7" s="36">
        <v>162.59</v>
      </c>
      <c r="CJ7" s="36">
        <v>164.21</v>
      </c>
      <c r="CK7" s="36">
        <v>52.63</v>
      </c>
      <c r="CL7" s="36">
        <v>50.23</v>
      </c>
      <c r="CM7" s="36">
        <v>51.85</v>
      </c>
      <c r="CN7" s="36">
        <v>51.86</v>
      </c>
      <c r="CO7" s="36">
        <v>50.38</v>
      </c>
      <c r="CP7" s="36">
        <v>60.83</v>
      </c>
      <c r="CQ7" s="36">
        <v>60.04</v>
      </c>
      <c r="CR7" s="36">
        <v>59.88</v>
      </c>
      <c r="CS7" s="36">
        <v>59.68</v>
      </c>
      <c r="CT7" s="36">
        <v>59.17</v>
      </c>
      <c r="CU7" s="36">
        <v>59.8</v>
      </c>
      <c r="CV7" s="36">
        <v>85.96</v>
      </c>
      <c r="CW7" s="36">
        <v>87.71</v>
      </c>
      <c r="CX7" s="36">
        <v>85.07</v>
      </c>
      <c r="CY7" s="36">
        <v>84.23</v>
      </c>
      <c r="CZ7" s="36">
        <v>84.7</v>
      </c>
      <c r="DA7" s="36">
        <v>87.92</v>
      </c>
      <c r="DB7" s="36">
        <v>87.33</v>
      </c>
      <c r="DC7" s="36">
        <v>87.65</v>
      </c>
      <c r="DD7" s="36">
        <v>87.63</v>
      </c>
      <c r="DE7" s="36">
        <v>87.6</v>
      </c>
      <c r="DF7" s="36">
        <v>89.78</v>
      </c>
      <c r="DG7" s="36">
        <v>37.840000000000003</v>
      </c>
      <c r="DH7" s="36">
        <v>38.96</v>
      </c>
      <c r="DI7" s="36">
        <v>40.06</v>
      </c>
      <c r="DJ7" s="36">
        <v>41.05</v>
      </c>
      <c r="DK7" s="36">
        <v>46.16</v>
      </c>
      <c r="DL7" s="36">
        <v>36.700000000000003</v>
      </c>
      <c r="DM7" s="36">
        <v>37.71</v>
      </c>
      <c r="DN7" s="36">
        <v>38.69</v>
      </c>
      <c r="DO7" s="36">
        <v>39.65</v>
      </c>
      <c r="DP7" s="36">
        <v>45.25</v>
      </c>
      <c r="DQ7" s="36">
        <v>46.31</v>
      </c>
      <c r="DR7" s="36">
        <v>5.07</v>
      </c>
      <c r="DS7" s="36">
        <v>23.06</v>
      </c>
      <c r="DT7" s="36">
        <v>16.62</v>
      </c>
      <c r="DU7" s="36">
        <v>18.62</v>
      </c>
      <c r="DV7" s="36">
        <v>19.489999999999998</v>
      </c>
      <c r="DW7" s="36">
        <v>6.92</v>
      </c>
      <c r="DX7" s="36">
        <v>7.67</v>
      </c>
      <c r="DY7" s="36">
        <v>8.4</v>
      </c>
      <c r="DZ7" s="36">
        <v>9.7100000000000009</v>
      </c>
      <c r="EA7" s="36">
        <v>10.71</v>
      </c>
      <c r="EB7" s="36">
        <v>12.42</v>
      </c>
      <c r="EC7" s="36">
        <v>1.52</v>
      </c>
      <c r="ED7" s="36">
        <v>1.82</v>
      </c>
      <c r="EE7" s="36">
        <v>1.8</v>
      </c>
      <c r="EF7" s="36">
        <v>1.85</v>
      </c>
      <c r="EG7" s="36">
        <v>1.19</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nogata</cp:lastModifiedBy>
  <cp:lastPrinted>2016-02-12T05:07:47Z</cp:lastPrinted>
  <dcterms:created xsi:type="dcterms:W3CDTF">2016-01-18T04:54:40Z</dcterms:created>
  <dcterms:modified xsi:type="dcterms:W3CDTF">2016-02-25T01:33:49Z</dcterms:modified>
</cp:coreProperties>
</file>