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00.INOGATA\Desktop\"/>
    </mc:Choice>
  </mc:AlternateContent>
  <workbookProtection workbookAlgorithmName="SHA-512" workbookHashValue="fuCOoG0KdLW7+cxchykmLAPTU5RDjsQup86D6ftuvrMUFxPYWJbRy6c58xeMU8LDTlOsPGX0GO4UT5ZHR/kRvg==" workbookSaltValue="tMmUf7Y/TzWI1A1Y8SfQQ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<sst xmlns="http://schemas.openxmlformats.org/spreadsheetml/2006/main" count="320" uniqueCount="116">
  <si>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</si>
  <si>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</si>
  <si>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</si>
  <si>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</si>
  <si>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</si>
  <si>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</si>
  <si>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</si>
  <si>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</si>
  <si>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</si>
  <si>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</si>
  <si>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</si>
  <si>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</si>
  <si>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</si>
  <si>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</si>
  <si>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</si>
  <si>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</si>
  <si>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</si>
  <si>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</si>
  <si>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</si>
  <si>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</si>
  <si>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</si>
  <si>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</si>
  <si>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</si>
  <si>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</si>
  <si>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</si>
  <si>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</si>
  <si>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</si>
  <si>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</si>
  <si>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</si>
  <si>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</si>
  <si>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</si>
  <si>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</si>
  <si>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</si>
  <si>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</si>
  <si>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</si>
  <si>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</si>
  <si>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</si>
  <si>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</si>
  <si>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</si>
  <si>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</si>
  <si>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</si>
  <si>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</si>
  <si>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</si>
  <si>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</si>
  <si>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</si>
  <si>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</si>
  <si>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</si>
  <si>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</si>
  <si>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</si>
  <si>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</si>
  <si>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</si>
  <si>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</si>
  <si>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</si>
  <si>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</si>
  <si>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</si>
  <si>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</si>
  <si>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</si>
  <si>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</si>
  <si>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</si>
  <si>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</si>
  <si>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</si>
  <si>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</si>
  <si>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</si>
  <si>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</si>
  <si>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</si>
  <si>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</si>
  <si>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</si>
  <si>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</si>
  <si>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</si>
  <si>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</si>
  <si>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</si>
  <si>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</si>
  <si>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</si>
  <si>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</si>
  <si>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</si>
  <si>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</si>
  <si>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</si>
  <si>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</si>
  <si>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</si>
  <si>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</si>
  <si>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</si>
  <si>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</si>
  <si>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</si>
  <si>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</si>
  <si>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</si>
  <si>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</si>
  <si>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</si>
  <si>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</si>
  <si>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</si>
  <si>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</si>
  <si>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</si>
  <si>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</si>
  <si>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</si>
  <si>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</si>
  <si>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</si>
  <si>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</si>
  <si>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直方市</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</si>
  <si>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</si>
  <si>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</si>
  <si>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</si>
  <si>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</si>
  <si>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</si>
  <si>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</si>
  <si>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</si>
  <si>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</si>
  <si>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</si>
  <si>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</si>
  <si>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</si>
  <si>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</si>
  <si>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</si>
  <si>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</si>
  <si>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</si>
  <si>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</si>
  <si>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においては平成5年より管渠整備が始まり現時点で目立った老朽化は見られない。一方昭和50年代に整備され、公共下水道に接続した元コミュニティプラントの管渠があり、適切な点検と管渠更生に努める必要がある。</t>
    <rPh sb="14" eb="16">
      <t>カンキョ</t>
    </rPh>
    <rPh sb="16" eb="18">
      <t>セイビ</t>
    </rPh>
    <rPh sb="19" eb="20">
      <t>ハジ</t>
    </rPh>
    <rPh sb="40" eb="42">
      <t>イッポウ</t>
    </rPh>
    <rPh sb="42" eb="44">
      <t>ショウワ</t>
    </rPh>
    <rPh sb="46" eb="47">
      <t>ネン</t>
    </rPh>
    <rPh sb="47" eb="48">
      <t>ダイ</t>
    </rPh>
    <rPh sb="49" eb="51">
      <t>セイビ</t>
    </rPh>
    <rPh sb="54" eb="56">
      <t>コウキョウ</t>
    </rPh>
    <rPh sb="56" eb="59">
      <t>ゲスイドウ</t>
    </rPh>
    <rPh sb="64" eb="65">
      <t>モト</t>
    </rPh>
    <rPh sb="82" eb="84">
      <t>テキセツ</t>
    </rPh>
    <rPh sb="85" eb="87">
      <t>テンケン</t>
    </rPh>
    <rPh sb="93" eb="94">
      <t>ツト</t>
    </rPh>
    <rPh sb="96" eb="98">
      <t>ヒツヨウ</t>
    </rPh>
    <phoneticPr fontId="4"/>
  </si>
  <si>
    <t>　本市における公共下水道事業は、現在も面整備の途中であり、人口密度など経営の効率性を重視しながら地域への管きょの延伸に努めていく。また、既存ストックの有効活用のため、供用区域への水洗化のさらなる促進により料金収入の確保を図る。
　一方で、経営の重しになっている処理単価の低減を図る必要がある。まずは直方市外1市1町の汚水を処理する流域下水道事業での有収水量の確保に向けた水洗化と面整備を進めるとともに、他の下水道事業との連携・広域化による、抜本的な汚水処理単価の低減に向け、様々な可能性を探っていきたい。</t>
    <rPh sb="7" eb="9">
      <t>コウキョウ</t>
    </rPh>
    <rPh sb="19" eb="20">
      <t>メン</t>
    </rPh>
    <rPh sb="23" eb="25">
      <t>トチュウ</t>
    </rPh>
    <rPh sb="29" eb="31">
      <t>ジンコウ</t>
    </rPh>
    <rPh sb="31" eb="33">
      <t>ミツド</t>
    </rPh>
    <rPh sb="35" eb="37">
      <t>ケイエイ</t>
    </rPh>
    <rPh sb="38" eb="41">
      <t>コウリツセイ</t>
    </rPh>
    <rPh sb="42" eb="44">
      <t>ジュウシ</t>
    </rPh>
    <rPh sb="48" eb="50">
      <t>チイキ</t>
    </rPh>
    <rPh sb="59" eb="60">
      <t>ツト</t>
    </rPh>
    <rPh sb="68" eb="70">
      <t>キゾン</t>
    </rPh>
    <rPh sb="75" eb="77">
      <t>ユウコウ</t>
    </rPh>
    <rPh sb="77" eb="79">
      <t>カツヨウ</t>
    </rPh>
    <rPh sb="83" eb="85">
      <t>キョウヨウ</t>
    </rPh>
    <rPh sb="85" eb="87">
      <t>クイキ</t>
    </rPh>
    <rPh sb="89" eb="92">
      <t>スイセンカ</t>
    </rPh>
    <rPh sb="97" eb="99">
      <t>ソクシン</t>
    </rPh>
    <rPh sb="115" eb="117">
      <t>イッポウ</t>
    </rPh>
    <rPh sb="119" eb="121">
      <t>ケイエイ</t>
    </rPh>
    <rPh sb="122" eb="123">
      <t>オモ</t>
    </rPh>
    <rPh sb="130" eb="132">
      <t>ショリ</t>
    </rPh>
    <rPh sb="132" eb="134">
      <t>タンカ</t>
    </rPh>
    <rPh sb="135" eb="137">
      <t>テイゲン</t>
    </rPh>
    <rPh sb="138" eb="139">
      <t>ハカ</t>
    </rPh>
    <rPh sb="140" eb="142">
      <t>ヒツヨウ</t>
    </rPh>
    <rPh sb="149" eb="152">
      <t>ノオガタシ</t>
    </rPh>
    <rPh sb="152" eb="153">
      <t>ホカ</t>
    </rPh>
    <rPh sb="154" eb="155">
      <t>シ</t>
    </rPh>
    <rPh sb="156" eb="157">
      <t>チョウ</t>
    </rPh>
    <rPh sb="158" eb="160">
      <t>オスイ</t>
    </rPh>
    <rPh sb="161" eb="163">
      <t>ショリ</t>
    </rPh>
    <rPh sb="165" eb="167">
      <t>リュウイキ</t>
    </rPh>
    <rPh sb="167" eb="170">
      <t>ゲスイドウ</t>
    </rPh>
    <rPh sb="170" eb="172">
      <t>ジギョウ</t>
    </rPh>
    <rPh sb="174" eb="176">
      <t>ユウシュウ</t>
    </rPh>
    <rPh sb="176" eb="178">
      <t>スイリョウ</t>
    </rPh>
    <rPh sb="179" eb="181">
      <t>カクホ</t>
    </rPh>
    <rPh sb="182" eb="183">
      <t>ム</t>
    </rPh>
    <rPh sb="185" eb="188">
      <t>スイセンカ</t>
    </rPh>
    <rPh sb="189" eb="190">
      <t>メン</t>
    </rPh>
    <rPh sb="190" eb="192">
      <t>セイビ</t>
    </rPh>
    <rPh sb="193" eb="194">
      <t>スス</t>
    </rPh>
    <rPh sb="201" eb="202">
      <t>タ</t>
    </rPh>
    <rPh sb="203" eb="206">
      <t>ゲスイドウ</t>
    </rPh>
    <rPh sb="206" eb="208">
      <t>ジギョウ</t>
    </rPh>
    <rPh sb="210" eb="212">
      <t>レンケイ</t>
    </rPh>
    <rPh sb="213" eb="216">
      <t>コウイキカ</t>
    </rPh>
    <rPh sb="220" eb="223">
      <t>バッポンテキ</t>
    </rPh>
    <rPh sb="224" eb="226">
      <t>オスイ</t>
    </rPh>
    <rPh sb="226" eb="228">
      <t>ショリ</t>
    </rPh>
    <rPh sb="228" eb="230">
      <t>タンカ</t>
    </rPh>
    <rPh sb="231" eb="233">
      <t>テイゲン</t>
    </rPh>
    <rPh sb="234" eb="235">
      <t>ム</t>
    </rPh>
    <rPh sb="237" eb="239">
      <t>サマザマ</t>
    </rPh>
    <rPh sb="240" eb="243">
      <t>カノウセイ</t>
    </rPh>
    <rPh sb="244" eb="245">
      <t>サグ</t>
    </rPh>
    <phoneticPr fontId="4"/>
  </si>
  <si>
    <t xml:space="preserve"> 汚水処理原価が高く、料金収入による経費回収率が低いために経営の健全性を低下させる要因となっている。その要因は、維持管理費では人口密度が低いことや水洗化が不十分なことのほか、流域下水道へ支払う維持管理負担金単価が高いことが主な原因となっている。
　流動比率も類似団体に比べ著しく低位にあり、まずは目安である100％を早期に超えるよう努めていきたい。
　企業債残高対事業規模比率にも表れているとおり、企業債残高に比べ料金収入が他団体に比べ著しく低位にある。引き続き水洗化促進による料金収入の確保に努める必要がある。
　経常収支比率については100％を超えている状況ではあるが、実質的には多額の基準外繰入金により収支を維持している状態である。地方公営企業の経営の原則の元、料金収入増加等による早期の基準外繰入金の解消に努める必要がある。</t>
    <rPh sb="11" eb="13">
      <t>リョウキン</t>
    </rPh>
    <rPh sb="13" eb="15">
      <t>シュウニュウ</t>
    </rPh>
    <rPh sb="32" eb="35">
      <t>ケンゼンセイ</t>
    </rPh>
    <rPh sb="52" eb="54">
      <t>ヨウイン</t>
    </rPh>
    <rPh sb="63" eb="65">
      <t>ジンコウ</t>
    </rPh>
    <rPh sb="65" eb="67">
      <t>ミツド</t>
    </rPh>
    <rPh sb="68" eb="69">
      <t>ヒク</t>
    </rPh>
    <rPh sb="73" eb="76">
      <t>スイセンカ</t>
    </rPh>
    <rPh sb="77" eb="80">
      <t>フジュウブン</t>
    </rPh>
    <rPh sb="87" eb="89">
      <t>リュウイキ</t>
    </rPh>
    <rPh sb="89" eb="92">
      <t>ゲスイドウ</t>
    </rPh>
    <rPh sb="93" eb="95">
      <t>シハラ</t>
    </rPh>
    <rPh sb="96" eb="98">
      <t>イジ</t>
    </rPh>
    <rPh sb="98" eb="100">
      <t>カンリ</t>
    </rPh>
    <rPh sb="100" eb="103">
      <t>フタンキン</t>
    </rPh>
    <rPh sb="103" eb="105">
      <t>タンカ</t>
    </rPh>
    <rPh sb="106" eb="107">
      <t>タカ</t>
    </rPh>
    <rPh sb="111" eb="112">
      <t>オモ</t>
    </rPh>
    <rPh sb="113" eb="115">
      <t>ゲンイン</t>
    </rPh>
    <rPh sb="124" eb="126">
      <t>リュウドウ</t>
    </rPh>
    <rPh sb="126" eb="128">
      <t>ヒリツ</t>
    </rPh>
    <rPh sb="129" eb="131">
      <t>ルイジ</t>
    </rPh>
    <rPh sb="131" eb="133">
      <t>ダンタイ</t>
    </rPh>
    <rPh sb="134" eb="135">
      <t>クラ</t>
    </rPh>
    <rPh sb="136" eb="137">
      <t>イチジル</t>
    </rPh>
    <rPh sb="139" eb="141">
      <t>テイイ</t>
    </rPh>
    <rPh sb="148" eb="150">
      <t>メヤス</t>
    </rPh>
    <rPh sb="158" eb="160">
      <t>ソウキ</t>
    </rPh>
    <rPh sb="161" eb="162">
      <t>コ</t>
    </rPh>
    <rPh sb="166" eb="167">
      <t>ツト</t>
    </rPh>
    <rPh sb="176" eb="178">
      <t>キギョウ</t>
    </rPh>
    <rPh sb="178" eb="179">
      <t>サイ</t>
    </rPh>
    <rPh sb="179" eb="181">
      <t>ザンダカ</t>
    </rPh>
    <rPh sb="181" eb="182">
      <t>タイ</t>
    </rPh>
    <rPh sb="182" eb="184">
      <t>ジギョウ</t>
    </rPh>
    <rPh sb="184" eb="186">
      <t>キボ</t>
    </rPh>
    <rPh sb="186" eb="188">
      <t>ヒリツ</t>
    </rPh>
    <rPh sb="190" eb="191">
      <t>アラワ</t>
    </rPh>
    <rPh sb="199" eb="201">
      <t>キギョウ</t>
    </rPh>
    <rPh sb="201" eb="202">
      <t>サイ</t>
    </rPh>
    <rPh sb="202" eb="204">
      <t>ザンダカ</t>
    </rPh>
    <rPh sb="205" eb="206">
      <t>クラ</t>
    </rPh>
    <rPh sb="207" eb="209">
      <t>リョウキン</t>
    </rPh>
    <rPh sb="209" eb="211">
      <t>シュウニュウ</t>
    </rPh>
    <rPh sb="212" eb="213">
      <t>タ</t>
    </rPh>
    <rPh sb="213" eb="215">
      <t>ダンタイ</t>
    </rPh>
    <rPh sb="216" eb="217">
      <t>クラ</t>
    </rPh>
    <rPh sb="218" eb="219">
      <t>イチジル</t>
    </rPh>
    <rPh sb="221" eb="223">
      <t>テイイ</t>
    </rPh>
    <rPh sb="227" eb="228">
      <t>ヒ</t>
    </rPh>
    <rPh sb="229" eb="230">
      <t>ツヅ</t>
    </rPh>
    <rPh sb="231" eb="234">
      <t>スイセンカ</t>
    </rPh>
    <rPh sb="234" eb="236">
      <t>ソクシン</t>
    </rPh>
    <rPh sb="239" eb="241">
      <t>リョウキン</t>
    </rPh>
    <rPh sb="241" eb="243">
      <t>シュウニュウ</t>
    </rPh>
    <rPh sb="244" eb="246">
      <t>カクホ</t>
    </rPh>
    <rPh sb="247" eb="248">
      <t>ツト</t>
    </rPh>
    <rPh sb="250" eb="252">
      <t>ヒツヨウ</t>
    </rPh>
    <rPh sb="258" eb="260">
      <t>ケイジョウ</t>
    </rPh>
    <rPh sb="260" eb="262">
      <t>シュウシ</t>
    </rPh>
    <rPh sb="262" eb="264">
      <t>ヒリツ</t>
    </rPh>
    <rPh sb="274" eb="275">
      <t>コ</t>
    </rPh>
    <rPh sb="279" eb="281">
      <t>ジョウキョウ</t>
    </rPh>
    <rPh sb="287" eb="290">
      <t>ジッシツテキ</t>
    </rPh>
    <rPh sb="292" eb="294">
      <t>タガク</t>
    </rPh>
    <rPh sb="295" eb="297">
      <t>キジュン</t>
    </rPh>
    <rPh sb="297" eb="298">
      <t>ガイ</t>
    </rPh>
    <rPh sb="298" eb="299">
      <t>ク</t>
    </rPh>
    <rPh sb="299" eb="300">
      <t>イ</t>
    </rPh>
    <rPh sb="304" eb="306">
      <t>シュウシ</t>
    </rPh>
    <rPh sb="307" eb="309">
      <t>イジ</t>
    </rPh>
    <rPh sb="313" eb="315">
      <t>ジョウタイ</t>
    </rPh>
    <rPh sb="319" eb="321">
      <t>チホウ</t>
    </rPh>
    <rPh sb="321" eb="323">
      <t>コウエイ</t>
    </rPh>
    <rPh sb="323" eb="325">
      <t>キギョウ</t>
    </rPh>
    <rPh sb="326" eb="328">
      <t>ケイエイ</t>
    </rPh>
    <rPh sb="329" eb="331">
      <t>ゲンソク</t>
    </rPh>
    <rPh sb="332" eb="333">
      <t>モト</t>
    </rPh>
    <rPh sb="344" eb="346">
      <t>ソウキ</t>
    </rPh>
    <rPh sb="347" eb="349">
      <t>キジュン</t>
    </rPh>
    <rPh sb="349" eb="350">
      <t>ガイ</t>
    </rPh>
    <rPh sb="350" eb="352">
      <t>クリイレ</t>
    </rPh>
    <rPh sb="352" eb="353">
      <t>キン</t>
    </rPh>
    <rPh sb="354" eb="356">
      <t>カイショウ</t>
    </rPh>
    <rPh sb="357" eb="358">
      <t>ツト</t>
    </rPh>
    <rPh sb="360" eb="3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</si>
</sst>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4F-4B89-98B9-5FC0BDB1B40E}"/>
            </c:ext>
          </c:extLst>
        </c:ser>
        <c:dLbls>
          <c:showLegendKey val="0"/>
          <c:showVal val="0"/>
          <c:showCatName val="0"/>
          <c:showSerName val="0"/>
          <c:showPercent val="0"/>
          <c:showBubbleSize val="0"/>
        </c:dLbls>
        <c:gapWidth val="150"/>
        <c:axId val="396293144"/>
        <c:axId val="396277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0.18</c:v>
                </c:pt>
              </c:numCache>
            </c:numRef>
          </c:val>
          <c:smooth val="0"/>
          <c:extLst>
            <c:ext xmlns:c16="http://schemas.microsoft.com/office/drawing/2014/chart" uri="{C3380CC4-5D6E-409C-BE32-E72D297353CC}">
              <c16:uniqueId val="{00000001-E94F-4B89-98B9-5FC0BDB1B40E}"/>
            </c:ext>
          </c:extLst>
        </c:ser>
        <c:dLbls>
          <c:showLegendKey val="0"/>
          <c:showVal val="0"/>
          <c:showCatName val="0"/>
          <c:showSerName val="0"/>
          <c:showPercent val="0"/>
          <c:showBubbleSize val="0"/>
        </c:dLbls>
        <c:marker val="1"/>
        <c:smooth val="0"/>
        <c:axId val="396293144"/>
        <c:axId val="396277320"/>
      </c:lineChart>
      <c:dateAx>
        <c:axId val="396293144"/>
        <c:scaling>
          <c:orientation val="minMax"/>
        </c:scaling>
        <c:delete val="1"/>
        <c:axPos val="b"/>
        <c:numFmt formatCode="&quot;H&quot;yy" sourceLinked="1"/>
        <c:majorTickMark val="none"/>
        <c:minorTickMark val="none"/>
        <c:tickLblPos val="none"/>
        <c:crossAx val="396277320"/>
        <c:crosses val="autoZero"/>
        <c:auto val="1"/>
        <c:lblOffset val="100"/>
        <c:baseTimeUnit val="years"/>
      </c:dateAx>
      <c:valAx>
        <c:axId val="39627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93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CA-4A47-9E60-2DC13F7F220C}"/>
            </c:ext>
          </c:extLst>
        </c:ser>
        <c:dLbls>
          <c:showLegendKey val="0"/>
          <c:showVal val="0"/>
          <c:showCatName val="0"/>
          <c:showSerName val="0"/>
          <c:showPercent val="0"/>
          <c:showBubbleSize val="0"/>
        </c:dLbls>
        <c:gapWidth val="150"/>
        <c:axId val="396773736"/>
        <c:axId val="396778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47.28</c:v>
                </c:pt>
              </c:numCache>
            </c:numRef>
          </c:val>
          <c:smooth val="0"/>
          <c:extLst>
            <c:ext xmlns:c16="http://schemas.microsoft.com/office/drawing/2014/chart" uri="{C3380CC4-5D6E-409C-BE32-E72D297353CC}">
              <c16:uniqueId val="{00000001-30CA-4A47-9E60-2DC13F7F220C}"/>
            </c:ext>
          </c:extLst>
        </c:ser>
        <c:dLbls>
          <c:showLegendKey val="0"/>
          <c:showVal val="0"/>
          <c:showCatName val="0"/>
          <c:showSerName val="0"/>
          <c:showPercent val="0"/>
          <c:showBubbleSize val="0"/>
        </c:dLbls>
        <c:marker val="1"/>
        <c:smooth val="0"/>
        <c:axId val="396773736"/>
        <c:axId val="396778440"/>
      </c:lineChart>
      <c:dateAx>
        <c:axId val="396773736"/>
        <c:scaling>
          <c:orientation val="minMax"/>
        </c:scaling>
        <c:delete val="1"/>
        <c:axPos val="b"/>
        <c:numFmt formatCode="&quot;H&quot;yy" sourceLinked="1"/>
        <c:majorTickMark val="none"/>
        <c:minorTickMark val="none"/>
        <c:tickLblPos val="none"/>
        <c:crossAx val="396778440"/>
        <c:crosses val="autoZero"/>
        <c:auto val="1"/>
        <c:lblOffset val="100"/>
        <c:baseTimeUnit val="years"/>
      </c:dateAx>
      <c:valAx>
        <c:axId val="396778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7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75.95</c:v>
                </c:pt>
              </c:numCache>
            </c:numRef>
          </c:val>
          <c:extLst>
            <c:ext xmlns:c16="http://schemas.microsoft.com/office/drawing/2014/chart" uri="{C3380CC4-5D6E-409C-BE32-E72D297353CC}">
              <c16:uniqueId val="{00000000-8553-43A9-B17F-C25BB28160F5}"/>
            </c:ext>
          </c:extLst>
        </c:ser>
        <c:dLbls>
          <c:showLegendKey val="0"/>
          <c:showVal val="0"/>
          <c:showCatName val="0"/>
          <c:showSerName val="0"/>
          <c:showPercent val="0"/>
          <c:showBubbleSize val="0"/>
        </c:dLbls>
        <c:gapWidth val="150"/>
        <c:axId val="396770992"/>
        <c:axId val="39677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64.7</c:v>
                </c:pt>
              </c:numCache>
            </c:numRef>
          </c:val>
          <c:smooth val="0"/>
          <c:extLst>
            <c:ext xmlns:c16="http://schemas.microsoft.com/office/drawing/2014/chart" uri="{C3380CC4-5D6E-409C-BE32-E72D297353CC}">
              <c16:uniqueId val="{00000001-8553-43A9-B17F-C25BB28160F5}"/>
            </c:ext>
          </c:extLst>
        </c:ser>
        <c:dLbls>
          <c:showLegendKey val="0"/>
          <c:showVal val="0"/>
          <c:showCatName val="0"/>
          <c:showSerName val="0"/>
          <c:showPercent val="0"/>
          <c:showBubbleSize val="0"/>
        </c:dLbls>
        <c:marker val="1"/>
        <c:smooth val="0"/>
        <c:axId val="396770992"/>
        <c:axId val="396775304"/>
      </c:lineChart>
      <c:dateAx>
        <c:axId val="396770992"/>
        <c:scaling>
          <c:orientation val="minMax"/>
        </c:scaling>
        <c:delete val="1"/>
        <c:axPos val="b"/>
        <c:numFmt formatCode="&quot;H&quot;yy" sourceLinked="1"/>
        <c:majorTickMark val="none"/>
        <c:minorTickMark val="none"/>
        <c:tickLblPos val="none"/>
        <c:crossAx val="396775304"/>
        <c:crosses val="autoZero"/>
        <c:auto val="1"/>
        <c:lblOffset val="100"/>
        <c:baseTimeUnit val="years"/>
      </c:dateAx>
      <c:valAx>
        <c:axId val="39677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7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101.12</c:v>
                </c:pt>
              </c:numCache>
            </c:numRef>
          </c:val>
          <c:extLst>
            <c:ext xmlns:c16="http://schemas.microsoft.com/office/drawing/2014/chart" uri="{C3380CC4-5D6E-409C-BE32-E72D297353CC}">
              <c16:uniqueId val="{00000000-FFD4-42CB-94DA-56261F41B4AA}"/>
            </c:ext>
          </c:extLst>
        </c:ser>
        <c:dLbls>
          <c:showLegendKey val="0"/>
          <c:showVal val="0"/>
          <c:showCatName val="0"/>
          <c:showSerName val="0"/>
          <c:showPercent val="0"/>
          <c:showBubbleSize val="0"/>
        </c:dLbls>
        <c:gapWidth val="150"/>
        <c:axId val="394728400"/>
        <c:axId val="39472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106.07</c:v>
                </c:pt>
              </c:numCache>
            </c:numRef>
          </c:val>
          <c:smooth val="0"/>
          <c:extLst>
            <c:ext xmlns:c16="http://schemas.microsoft.com/office/drawing/2014/chart" uri="{C3380CC4-5D6E-409C-BE32-E72D297353CC}">
              <c16:uniqueId val="{00000001-FFD4-42CB-94DA-56261F41B4AA}"/>
            </c:ext>
          </c:extLst>
        </c:ser>
        <c:dLbls>
          <c:showLegendKey val="0"/>
          <c:showVal val="0"/>
          <c:showCatName val="0"/>
          <c:showSerName val="0"/>
          <c:showPercent val="0"/>
          <c:showBubbleSize val="0"/>
        </c:dLbls>
        <c:marker val="1"/>
        <c:smooth val="0"/>
        <c:axId val="394728400"/>
        <c:axId val="394726048"/>
      </c:lineChart>
      <c:dateAx>
        <c:axId val="394728400"/>
        <c:scaling>
          <c:orientation val="minMax"/>
        </c:scaling>
        <c:delete val="1"/>
        <c:axPos val="b"/>
        <c:numFmt formatCode="&quot;H&quot;yy" sourceLinked="1"/>
        <c:majorTickMark val="none"/>
        <c:minorTickMark val="none"/>
        <c:tickLblPos val="none"/>
        <c:crossAx val="394726048"/>
        <c:crosses val="autoZero"/>
        <c:auto val="1"/>
        <c:lblOffset val="100"/>
        <c:baseTimeUnit val="years"/>
      </c:dateAx>
      <c:valAx>
        <c:axId val="3947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72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2.91</c:v>
                </c:pt>
              </c:numCache>
            </c:numRef>
          </c:val>
          <c:extLst>
            <c:ext xmlns:c16="http://schemas.microsoft.com/office/drawing/2014/chart" uri="{C3380CC4-5D6E-409C-BE32-E72D297353CC}">
              <c16:uniqueId val="{00000000-FAA5-458B-AD94-8B4453325ED3}"/>
            </c:ext>
          </c:extLst>
        </c:ser>
        <c:dLbls>
          <c:showLegendKey val="0"/>
          <c:showVal val="0"/>
          <c:showCatName val="0"/>
          <c:showSerName val="0"/>
          <c:showPercent val="0"/>
          <c:showBubbleSize val="0"/>
        </c:dLbls>
        <c:gapWidth val="150"/>
        <c:axId val="397026592"/>
        <c:axId val="39702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6.84</c:v>
                </c:pt>
              </c:numCache>
            </c:numRef>
          </c:val>
          <c:smooth val="0"/>
          <c:extLst>
            <c:ext xmlns:c16="http://schemas.microsoft.com/office/drawing/2014/chart" uri="{C3380CC4-5D6E-409C-BE32-E72D297353CC}">
              <c16:uniqueId val="{00000001-FAA5-458B-AD94-8B4453325ED3}"/>
            </c:ext>
          </c:extLst>
        </c:ser>
        <c:dLbls>
          <c:showLegendKey val="0"/>
          <c:showVal val="0"/>
          <c:showCatName val="0"/>
          <c:showSerName val="0"/>
          <c:showPercent val="0"/>
          <c:showBubbleSize val="0"/>
        </c:dLbls>
        <c:marker val="1"/>
        <c:smooth val="0"/>
        <c:axId val="397026592"/>
        <c:axId val="397026984"/>
      </c:lineChart>
      <c:dateAx>
        <c:axId val="397026592"/>
        <c:scaling>
          <c:orientation val="minMax"/>
        </c:scaling>
        <c:delete val="1"/>
        <c:axPos val="b"/>
        <c:numFmt formatCode="&quot;H&quot;yy" sourceLinked="1"/>
        <c:majorTickMark val="none"/>
        <c:minorTickMark val="none"/>
        <c:tickLblPos val="none"/>
        <c:crossAx val="397026984"/>
        <c:crosses val="autoZero"/>
        <c:auto val="1"/>
        <c:lblOffset val="100"/>
        <c:baseTimeUnit val="years"/>
      </c:dateAx>
      <c:valAx>
        <c:axId val="39702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1A-4A49-A11B-5C11817562F0}"/>
            </c:ext>
          </c:extLst>
        </c:ser>
        <c:dLbls>
          <c:showLegendKey val="0"/>
          <c:showVal val="0"/>
          <c:showCatName val="0"/>
          <c:showSerName val="0"/>
          <c:showPercent val="0"/>
          <c:showBubbleSize val="0"/>
        </c:dLbls>
        <c:gapWidth val="150"/>
        <c:axId val="397027768"/>
        <c:axId val="39702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71A-4A49-A11B-5C11817562F0}"/>
            </c:ext>
          </c:extLst>
        </c:ser>
        <c:dLbls>
          <c:showLegendKey val="0"/>
          <c:showVal val="0"/>
          <c:showCatName val="0"/>
          <c:showSerName val="0"/>
          <c:showPercent val="0"/>
          <c:showBubbleSize val="0"/>
        </c:dLbls>
        <c:marker val="1"/>
        <c:smooth val="0"/>
        <c:axId val="397027768"/>
        <c:axId val="397028160"/>
      </c:lineChart>
      <c:dateAx>
        <c:axId val="397027768"/>
        <c:scaling>
          <c:orientation val="minMax"/>
        </c:scaling>
        <c:delete val="1"/>
        <c:axPos val="b"/>
        <c:numFmt formatCode="&quot;H&quot;yy" sourceLinked="1"/>
        <c:majorTickMark val="none"/>
        <c:minorTickMark val="none"/>
        <c:tickLblPos val="none"/>
        <c:crossAx val="397028160"/>
        <c:crosses val="autoZero"/>
        <c:auto val="1"/>
        <c:lblOffset val="100"/>
        <c:baseTimeUnit val="years"/>
      </c:dateAx>
      <c:valAx>
        <c:axId val="3970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27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E6-47FB-90EB-4BBA7BE8ADF7}"/>
            </c:ext>
          </c:extLst>
        </c:ser>
        <c:dLbls>
          <c:showLegendKey val="0"/>
          <c:showVal val="0"/>
          <c:showCatName val="0"/>
          <c:showSerName val="0"/>
          <c:showPercent val="0"/>
          <c:showBubbleSize val="0"/>
        </c:dLbls>
        <c:gapWidth val="150"/>
        <c:axId val="397032080"/>
        <c:axId val="39703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60.98</c:v>
                </c:pt>
              </c:numCache>
            </c:numRef>
          </c:val>
          <c:smooth val="0"/>
          <c:extLst>
            <c:ext xmlns:c16="http://schemas.microsoft.com/office/drawing/2014/chart" uri="{C3380CC4-5D6E-409C-BE32-E72D297353CC}">
              <c16:uniqueId val="{00000001-5BE6-47FB-90EB-4BBA7BE8ADF7}"/>
            </c:ext>
          </c:extLst>
        </c:ser>
        <c:dLbls>
          <c:showLegendKey val="0"/>
          <c:showVal val="0"/>
          <c:showCatName val="0"/>
          <c:showSerName val="0"/>
          <c:showPercent val="0"/>
          <c:showBubbleSize val="0"/>
        </c:dLbls>
        <c:marker val="1"/>
        <c:smooth val="0"/>
        <c:axId val="397032080"/>
        <c:axId val="397031688"/>
      </c:lineChart>
      <c:dateAx>
        <c:axId val="397032080"/>
        <c:scaling>
          <c:orientation val="minMax"/>
        </c:scaling>
        <c:delete val="1"/>
        <c:axPos val="b"/>
        <c:numFmt formatCode="&quot;H&quot;yy" sourceLinked="1"/>
        <c:majorTickMark val="none"/>
        <c:minorTickMark val="none"/>
        <c:tickLblPos val="none"/>
        <c:crossAx val="397031688"/>
        <c:crosses val="autoZero"/>
        <c:auto val="1"/>
        <c:lblOffset val="100"/>
        <c:baseTimeUnit val="years"/>
      </c:dateAx>
      <c:valAx>
        <c:axId val="39703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3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43.78</c:v>
                </c:pt>
              </c:numCache>
            </c:numRef>
          </c:val>
          <c:extLst>
            <c:ext xmlns:c16="http://schemas.microsoft.com/office/drawing/2014/chart" uri="{C3380CC4-5D6E-409C-BE32-E72D297353CC}">
              <c16:uniqueId val="{00000000-E646-46B0-B17E-6B2F8454E2D7}"/>
            </c:ext>
          </c:extLst>
        </c:ser>
        <c:dLbls>
          <c:showLegendKey val="0"/>
          <c:showVal val="0"/>
          <c:showCatName val="0"/>
          <c:showSerName val="0"/>
          <c:showPercent val="0"/>
          <c:showBubbleSize val="0"/>
        </c:dLbls>
        <c:gapWidth val="150"/>
        <c:axId val="397033256"/>
        <c:axId val="39702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62.46</c:v>
                </c:pt>
              </c:numCache>
            </c:numRef>
          </c:val>
          <c:smooth val="0"/>
          <c:extLst>
            <c:ext xmlns:c16="http://schemas.microsoft.com/office/drawing/2014/chart" uri="{C3380CC4-5D6E-409C-BE32-E72D297353CC}">
              <c16:uniqueId val="{00000001-E646-46B0-B17E-6B2F8454E2D7}"/>
            </c:ext>
          </c:extLst>
        </c:ser>
        <c:dLbls>
          <c:showLegendKey val="0"/>
          <c:showVal val="0"/>
          <c:showCatName val="0"/>
          <c:showSerName val="0"/>
          <c:showPercent val="0"/>
          <c:showBubbleSize val="0"/>
        </c:dLbls>
        <c:marker val="1"/>
        <c:smooth val="0"/>
        <c:axId val="397033256"/>
        <c:axId val="397025808"/>
      </c:lineChart>
      <c:dateAx>
        <c:axId val="397033256"/>
        <c:scaling>
          <c:orientation val="minMax"/>
        </c:scaling>
        <c:delete val="1"/>
        <c:axPos val="b"/>
        <c:numFmt formatCode="&quot;H&quot;yy" sourceLinked="1"/>
        <c:majorTickMark val="none"/>
        <c:minorTickMark val="none"/>
        <c:tickLblPos val="none"/>
        <c:crossAx val="397025808"/>
        <c:crosses val="autoZero"/>
        <c:auto val="1"/>
        <c:lblOffset val="100"/>
        <c:baseTimeUnit val="years"/>
      </c:dateAx>
      <c:valAx>
        <c:axId val="39702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3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1712.9</c:v>
                </c:pt>
              </c:numCache>
            </c:numRef>
          </c:val>
          <c:extLst>
            <c:ext xmlns:c16="http://schemas.microsoft.com/office/drawing/2014/chart" uri="{C3380CC4-5D6E-409C-BE32-E72D297353CC}">
              <c16:uniqueId val="{00000000-7943-48AD-AEC2-2944A73D1EAC}"/>
            </c:ext>
          </c:extLst>
        </c:ser>
        <c:dLbls>
          <c:showLegendKey val="0"/>
          <c:showVal val="0"/>
          <c:showCatName val="0"/>
          <c:showSerName val="0"/>
          <c:showPercent val="0"/>
          <c:showBubbleSize val="0"/>
        </c:dLbls>
        <c:gapWidth val="150"/>
        <c:axId val="396775696"/>
        <c:axId val="39677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933.3</c:v>
                </c:pt>
              </c:numCache>
            </c:numRef>
          </c:val>
          <c:smooth val="0"/>
          <c:extLst>
            <c:ext xmlns:c16="http://schemas.microsoft.com/office/drawing/2014/chart" uri="{C3380CC4-5D6E-409C-BE32-E72D297353CC}">
              <c16:uniqueId val="{00000001-7943-48AD-AEC2-2944A73D1EAC}"/>
            </c:ext>
          </c:extLst>
        </c:ser>
        <c:dLbls>
          <c:showLegendKey val="0"/>
          <c:showVal val="0"/>
          <c:showCatName val="0"/>
          <c:showSerName val="0"/>
          <c:showPercent val="0"/>
          <c:showBubbleSize val="0"/>
        </c:dLbls>
        <c:marker val="1"/>
        <c:smooth val="0"/>
        <c:axId val="396775696"/>
        <c:axId val="396771776"/>
      </c:lineChart>
      <c:dateAx>
        <c:axId val="396775696"/>
        <c:scaling>
          <c:orientation val="minMax"/>
        </c:scaling>
        <c:delete val="1"/>
        <c:axPos val="b"/>
        <c:numFmt formatCode="&quot;H&quot;yy" sourceLinked="1"/>
        <c:majorTickMark val="none"/>
        <c:minorTickMark val="none"/>
        <c:tickLblPos val="none"/>
        <c:crossAx val="396771776"/>
        <c:crosses val="autoZero"/>
        <c:auto val="1"/>
        <c:lblOffset val="100"/>
        <c:baseTimeUnit val="years"/>
      </c:dateAx>
      <c:valAx>
        <c:axId val="39677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7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65.42</c:v>
                </c:pt>
              </c:numCache>
            </c:numRef>
          </c:val>
          <c:extLst>
            <c:ext xmlns:c16="http://schemas.microsoft.com/office/drawing/2014/chart" uri="{C3380CC4-5D6E-409C-BE32-E72D297353CC}">
              <c16:uniqueId val="{00000000-17C4-4C69-AD26-A9BA29689DAF}"/>
            </c:ext>
          </c:extLst>
        </c:ser>
        <c:dLbls>
          <c:showLegendKey val="0"/>
          <c:showVal val="0"/>
          <c:showCatName val="0"/>
          <c:showSerName val="0"/>
          <c:showPercent val="0"/>
          <c:showBubbleSize val="0"/>
        </c:dLbls>
        <c:gapWidth val="150"/>
        <c:axId val="396777264"/>
        <c:axId val="39677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77.510000000000005</c:v>
                </c:pt>
              </c:numCache>
            </c:numRef>
          </c:val>
          <c:smooth val="0"/>
          <c:extLst>
            <c:ext xmlns:c16="http://schemas.microsoft.com/office/drawing/2014/chart" uri="{C3380CC4-5D6E-409C-BE32-E72D297353CC}">
              <c16:uniqueId val="{00000001-17C4-4C69-AD26-A9BA29689DAF}"/>
            </c:ext>
          </c:extLst>
        </c:ser>
        <c:dLbls>
          <c:showLegendKey val="0"/>
          <c:showVal val="0"/>
          <c:showCatName val="0"/>
          <c:showSerName val="0"/>
          <c:showPercent val="0"/>
          <c:showBubbleSize val="0"/>
        </c:dLbls>
        <c:marker val="1"/>
        <c:smooth val="0"/>
        <c:axId val="396777264"/>
        <c:axId val="396777656"/>
      </c:lineChart>
      <c:dateAx>
        <c:axId val="396777264"/>
        <c:scaling>
          <c:orientation val="minMax"/>
        </c:scaling>
        <c:delete val="1"/>
        <c:axPos val="b"/>
        <c:numFmt formatCode="&quot;H&quot;yy" sourceLinked="1"/>
        <c:majorTickMark val="none"/>
        <c:minorTickMark val="none"/>
        <c:tickLblPos val="none"/>
        <c:crossAx val="396777656"/>
        <c:crosses val="autoZero"/>
        <c:auto val="1"/>
        <c:lblOffset val="100"/>
        <c:baseTimeUnit val="years"/>
      </c:dateAx>
      <c:valAx>
        <c:axId val="39677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7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294.07</c:v>
                </c:pt>
              </c:numCache>
            </c:numRef>
          </c:val>
          <c:extLst>
            <c:ext xmlns:c16="http://schemas.microsoft.com/office/drawing/2014/chart" uri="{C3380CC4-5D6E-409C-BE32-E72D297353CC}">
              <c16:uniqueId val="{00000000-7D1B-4E7D-B68A-15CA857D3B51}"/>
            </c:ext>
          </c:extLst>
        </c:ser>
        <c:dLbls>
          <c:showLegendKey val="0"/>
          <c:showVal val="0"/>
          <c:showCatName val="0"/>
          <c:showSerName val="0"/>
          <c:showPercent val="0"/>
          <c:showBubbleSize val="0"/>
        </c:dLbls>
        <c:gapWidth val="150"/>
        <c:axId val="396776480"/>
        <c:axId val="39677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221.95</c:v>
                </c:pt>
              </c:numCache>
            </c:numRef>
          </c:val>
          <c:smooth val="0"/>
          <c:extLst>
            <c:ext xmlns:c16="http://schemas.microsoft.com/office/drawing/2014/chart" uri="{C3380CC4-5D6E-409C-BE32-E72D297353CC}">
              <c16:uniqueId val="{00000001-7D1B-4E7D-B68A-15CA857D3B51}"/>
            </c:ext>
          </c:extLst>
        </c:ser>
        <c:dLbls>
          <c:showLegendKey val="0"/>
          <c:showVal val="0"/>
          <c:showCatName val="0"/>
          <c:showSerName val="0"/>
          <c:showPercent val="0"/>
          <c:showBubbleSize val="0"/>
        </c:dLbls>
        <c:marker val="1"/>
        <c:smooth val="0"/>
        <c:axId val="396776480"/>
        <c:axId val="396776872"/>
      </c:lineChart>
      <c:dateAx>
        <c:axId val="396776480"/>
        <c:scaling>
          <c:orientation val="minMax"/>
        </c:scaling>
        <c:delete val="1"/>
        <c:axPos val="b"/>
        <c:numFmt formatCode="&quot;H&quot;yy" sourceLinked="1"/>
        <c:majorTickMark val="none"/>
        <c:minorTickMark val="none"/>
        <c:tickLblPos val="none"/>
        <c:crossAx val="396776872"/>
        <c:crosses val="autoZero"/>
        <c:auto val="1"/>
        <c:lblOffset val="100"/>
        <c:baseTimeUnit val="years"/>
      </c:dateAx>
      <c:valAx>
        <c:axId val="39677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7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福岡県　直方市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Cc3</v>
      </c>
      <c r="X8" s="72"/>
      <c r="Y8" s="72"/>
      <c r="Z8" s="72"/>
      <c r="AA8" s="72"/>
      <c r="AB8" s="72"/>
      <c r="AC8" s="72"/>
      <c r="AD8" s="73" t="str">
        <f>データ!$M$6</f>
        <v>非設置</v>
      </c>
      <c r="AE8" s="73"/>
      <c r="AF8" s="73"/>
      <c r="AG8" s="73"/>
      <c r="AH8" s="73"/>
      <c r="AI8" s="73"/>
      <c r="AJ8" s="73"/>
      <c r="AK8" s="3"/>
      <c r="AL8" s="69">
        <f>データ!S6</f>
        <v>56638</v>
      </c>
      <c r="AM8" s="69"/>
      <c r="AN8" s="69"/>
      <c r="AO8" s="69"/>
      <c r="AP8" s="69"/>
      <c r="AQ8" s="69"/>
      <c r="AR8" s="69"/>
      <c r="AS8" s="69"/>
      <c r="AT8" s="68">
        <f>データ!T6</f>
        <v>61.76</v>
      </c>
      <c r="AU8" s="68"/>
      <c r="AV8" s="68"/>
      <c r="AW8" s="68"/>
      <c r="AX8" s="68"/>
      <c r="AY8" s="68"/>
      <c r="AZ8" s="68"/>
      <c r="BA8" s="68"/>
      <c r="BB8" s="68">
        <f>データ!U6</f>
        <v>917.07</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39.28</v>
      </c>
      <c r="J10" s="68"/>
      <c r="K10" s="68"/>
      <c r="L10" s="68"/>
      <c r="M10" s="68"/>
      <c r="N10" s="68"/>
      <c r="O10" s="68"/>
      <c r="P10" s="68">
        <f>データ!P6</f>
        <v>31.67</v>
      </c>
      <c r="Q10" s="68"/>
      <c r="R10" s="68"/>
      <c r="S10" s="68"/>
      <c r="T10" s="68"/>
      <c r="U10" s="68"/>
      <c r="V10" s="68"/>
      <c r="W10" s="68">
        <f>データ!Q6</f>
        <v>103.62</v>
      </c>
      <c r="X10" s="68"/>
      <c r="Y10" s="68"/>
      <c r="Z10" s="68"/>
      <c r="AA10" s="68"/>
      <c r="AB10" s="68"/>
      <c r="AC10" s="68"/>
      <c r="AD10" s="69">
        <f>データ!R6</f>
        <v>3520</v>
      </c>
      <c r="AE10" s="69"/>
      <c r="AF10" s="69"/>
      <c r="AG10" s="69"/>
      <c r="AH10" s="69"/>
      <c r="AI10" s="69"/>
      <c r="AJ10" s="69"/>
      <c r="AK10" s="2"/>
      <c r="AL10" s="69">
        <f>データ!V6</f>
        <v>17894</v>
      </c>
      <c r="AM10" s="69"/>
      <c r="AN10" s="69"/>
      <c r="AO10" s="69"/>
      <c r="AP10" s="69"/>
      <c r="AQ10" s="69"/>
      <c r="AR10" s="69"/>
      <c r="AS10" s="69"/>
      <c r="AT10" s="68">
        <f>データ!W6</f>
        <v>5.04</v>
      </c>
      <c r="AU10" s="68"/>
      <c r="AV10" s="68"/>
      <c r="AW10" s="68"/>
      <c r="AX10" s="68"/>
      <c r="AY10" s="68"/>
      <c r="AZ10" s="68"/>
      <c r="BA10" s="68"/>
      <c r="BB10" s="68">
        <f>データ!X6</f>
        <v>3550.4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SUk+/wxbNA48gYkiWbe6lfXtbWZVBiYILYoxLU96CRzc3cquAo7Z59Wx1RvtdJpLtrqha7UgML6KzweBoz2Mow==" saltValue="Vlvp61UyOLVnsFObTi8fi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402044</v>
      </c>
      <c r="D6" s="33">
        <f t="shared" si="3"/>
        <v>46</v>
      </c>
      <c r="E6" s="33">
        <f t="shared" si="3"/>
        <v>17</v>
      </c>
      <c r="F6" s="33">
        <f t="shared" si="3"/>
        <v>1</v>
      </c>
      <c r="G6" s="33">
        <f t="shared" si="3"/>
        <v>0</v>
      </c>
      <c r="H6" s="33" t="str">
        <f t="shared" si="3"/>
        <v>福岡県　直方市</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39.28</v>
      </c>
      <c r="P6" s="34">
        <f t="shared" si="3"/>
        <v>31.67</v>
      </c>
      <c r="Q6" s="34">
        <f t="shared" si="3"/>
        <v>103.62</v>
      </c>
      <c r="R6" s="34">
        <f t="shared" si="3"/>
        <v>3520</v>
      </c>
      <c r="S6" s="34">
        <f t="shared" si="3"/>
        <v>56638</v>
      </c>
      <c r="T6" s="34">
        <f t="shared" si="3"/>
        <v>61.76</v>
      </c>
      <c r="U6" s="34">
        <f t="shared" si="3"/>
        <v>917.07</v>
      </c>
      <c r="V6" s="34">
        <f t="shared" si="3"/>
        <v>17894</v>
      </c>
      <c r="W6" s="34">
        <f t="shared" si="3"/>
        <v>5.04</v>
      </c>
      <c r="X6" s="34">
        <f t="shared" si="3"/>
        <v>3550.4</v>
      </c>
      <c r="Y6" s="35" t="str">
        <f>IF(Y7="",NA(),Y7)</f>
        <v>-</v>
      </c>
      <c r="Z6" s="35" t="str">
        <f t="shared" ref="Z6:AH6" si="4">IF(Z7="",NA(),Z7)</f>
        <v>-</v>
      </c>
      <c r="AA6" s="35" t="str">
        <f t="shared" si="4"/>
        <v>-</v>
      </c>
      <c r="AB6" s="35" t="str">
        <f t="shared" si="4"/>
        <v>-</v>
      </c>
      <c r="AC6" s="35">
        <f t="shared" si="4"/>
        <v>101.12</v>
      </c>
      <c r="AD6" s="35" t="str">
        <f t="shared" si="4"/>
        <v>-</v>
      </c>
      <c r="AE6" s="35" t="str">
        <f t="shared" si="4"/>
        <v>-</v>
      </c>
      <c r="AF6" s="35" t="str">
        <f t="shared" si="4"/>
        <v>-</v>
      </c>
      <c r="AG6" s="35" t="str">
        <f t="shared" si="4"/>
        <v>-</v>
      </c>
      <c r="AH6" s="35">
        <f t="shared" si="4"/>
        <v>106.07</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60.98</v>
      </c>
      <c r="AT6" s="34" t="str">
        <f>IF(AT7="","",IF(AT7="-","【-】","【"&amp;SUBSTITUTE(TEXT(AT7,"#,##0.00"),"-","△")&amp;"】"))</f>
        <v>【3.09】</v>
      </c>
      <c r="AU6" s="35" t="str">
        <f>IF(AU7="",NA(),AU7)</f>
        <v>-</v>
      </c>
      <c r="AV6" s="35" t="str">
        <f t="shared" ref="AV6:BD6" si="6">IF(AV7="",NA(),AV7)</f>
        <v>-</v>
      </c>
      <c r="AW6" s="35" t="str">
        <f t="shared" si="6"/>
        <v>-</v>
      </c>
      <c r="AX6" s="35" t="str">
        <f t="shared" si="6"/>
        <v>-</v>
      </c>
      <c r="AY6" s="35">
        <f t="shared" si="6"/>
        <v>43.78</v>
      </c>
      <c r="AZ6" s="35" t="str">
        <f t="shared" si="6"/>
        <v>-</v>
      </c>
      <c r="BA6" s="35" t="str">
        <f t="shared" si="6"/>
        <v>-</v>
      </c>
      <c r="BB6" s="35" t="str">
        <f t="shared" si="6"/>
        <v>-</v>
      </c>
      <c r="BC6" s="35" t="str">
        <f t="shared" si="6"/>
        <v>-</v>
      </c>
      <c r="BD6" s="35">
        <f t="shared" si="6"/>
        <v>62.46</v>
      </c>
      <c r="BE6" s="34" t="str">
        <f>IF(BE7="","",IF(BE7="-","【-】","【"&amp;SUBSTITUTE(TEXT(BE7,"#,##0.00"),"-","△")&amp;"】"))</f>
        <v>【69.54】</v>
      </c>
      <c r="BF6" s="35" t="str">
        <f>IF(BF7="",NA(),BF7)</f>
        <v>-</v>
      </c>
      <c r="BG6" s="35" t="str">
        <f t="shared" ref="BG6:BO6" si="7">IF(BG7="",NA(),BG7)</f>
        <v>-</v>
      </c>
      <c r="BH6" s="35" t="str">
        <f t="shared" si="7"/>
        <v>-</v>
      </c>
      <c r="BI6" s="35" t="str">
        <f t="shared" si="7"/>
        <v>-</v>
      </c>
      <c r="BJ6" s="35">
        <f t="shared" si="7"/>
        <v>1712.9</v>
      </c>
      <c r="BK6" s="35" t="str">
        <f t="shared" si="7"/>
        <v>-</v>
      </c>
      <c r="BL6" s="35" t="str">
        <f t="shared" si="7"/>
        <v>-</v>
      </c>
      <c r="BM6" s="35" t="str">
        <f t="shared" si="7"/>
        <v>-</v>
      </c>
      <c r="BN6" s="35" t="str">
        <f t="shared" si="7"/>
        <v>-</v>
      </c>
      <c r="BO6" s="35">
        <f t="shared" si="7"/>
        <v>933.3</v>
      </c>
      <c r="BP6" s="34" t="str">
        <f>IF(BP7="","",IF(BP7="-","【-】","【"&amp;SUBSTITUTE(TEXT(BP7,"#,##0.00"),"-","△")&amp;"】"))</f>
        <v>【682.51】</v>
      </c>
      <c r="BQ6" s="35" t="str">
        <f>IF(BQ7="",NA(),BQ7)</f>
        <v>-</v>
      </c>
      <c r="BR6" s="35" t="str">
        <f t="shared" ref="BR6:BZ6" si="8">IF(BR7="",NA(),BR7)</f>
        <v>-</v>
      </c>
      <c r="BS6" s="35" t="str">
        <f t="shared" si="8"/>
        <v>-</v>
      </c>
      <c r="BT6" s="35" t="str">
        <f t="shared" si="8"/>
        <v>-</v>
      </c>
      <c r="BU6" s="35">
        <f t="shared" si="8"/>
        <v>65.42</v>
      </c>
      <c r="BV6" s="35" t="str">
        <f t="shared" si="8"/>
        <v>-</v>
      </c>
      <c r="BW6" s="35" t="str">
        <f t="shared" si="8"/>
        <v>-</v>
      </c>
      <c r="BX6" s="35" t="str">
        <f t="shared" si="8"/>
        <v>-</v>
      </c>
      <c r="BY6" s="35" t="str">
        <f t="shared" si="8"/>
        <v>-</v>
      </c>
      <c r="BZ6" s="35">
        <f t="shared" si="8"/>
        <v>77.510000000000005</v>
      </c>
      <c r="CA6" s="34" t="str">
        <f>IF(CA7="","",IF(CA7="-","【-】","【"&amp;SUBSTITUTE(TEXT(CA7,"#,##0.00"),"-","△")&amp;"】"))</f>
        <v>【100.34】</v>
      </c>
      <c r="CB6" s="35" t="str">
        <f>IF(CB7="",NA(),CB7)</f>
        <v>-</v>
      </c>
      <c r="CC6" s="35" t="str">
        <f t="shared" ref="CC6:CK6" si="9">IF(CC7="",NA(),CC7)</f>
        <v>-</v>
      </c>
      <c r="CD6" s="35" t="str">
        <f t="shared" si="9"/>
        <v>-</v>
      </c>
      <c r="CE6" s="35" t="str">
        <f t="shared" si="9"/>
        <v>-</v>
      </c>
      <c r="CF6" s="35">
        <f t="shared" si="9"/>
        <v>294.07</v>
      </c>
      <c r="CG6" s="35" t="str">
        <f t="shared" si="9"/>
        <v>-</v>
      </c>
      <c r="CH6" s="35" t="str">
        <f t="shared" si="9"/>
        <v>-</v>
      </c>
      <c r="CI6" s="35" t="str">
        <f t="shared" si="9"/>
        <v>-</v>
      </c>
      <c r="CJ6" s="35" t="str">
        <f t="shared" si="9"/>
        <v>-</v>
      </c>
      <c r="CK6" s="35">
        <f t="shared" si="9"/>
        <v>221.95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47.28</v>
      </c>
      <c r="CW6" s="34" t="str">
        <f>IF(CW7="","",IF(CW7="-","【-】","【"&amp;SUBSTITUTE(TEXT(CW7,"#,##0.00"),"-","△")&amp;"】"))</f>
        <v>【59.64】</v>
      </c>
      <c r="CX6" s="35" t="str">
        <f>IF(CX7="",NA(),CX7)</f>
        <v>-</v>
      </c>
      <c r="CY6" s="35" t="str">
        <f t="shared" ref="CY6:DG6" si="11">IF(CY7="",NA(),CY7)</f>
        <v>-</v>
      </c>
      <c r="CZ6" s="35" t="str">
        <f t="shared" si="11"/>
        <v>-</v>
      </c>
      <c r="DA6" s="35" t="str">
        <f t="shared" si="11"/>
        <v>-</v>
      </c>
      <c r="DB6" s="35">
        <f t="shared" si="11"/>
        <v>75.95</v>
      </c>
      <c r="DC6" s="35" t="str">
        <f t="shared" si="11"/>
        <v>-</v>
      </c>
      <c r="DD6" s="35" t="str">
        <f t="shared" si="11"/>
        <v>-</v>
      </c>
      <c r="DE6" s="35" t="str">
        <f t="shared" si="11"/>
        <v>-</v>
      </c>
      <c r="DF6" s="35" t="str">
        <f t="shared" si="11"/>
        <v>-</v>
      </c>
      <c r="DG6" s="35">
        <f t="shared" si="11"/>
        <v>64.7</v>
      </c>
      <c r="DH6" s="34" t="str">
        <f>IF(DH7="","",IF(DH7="-","【-】","【"&amp;SUBSTITUTE(TEXT(DH7,"#,##0.00"),"-","△")&amp;"】"))</f>
        <v>【95.35】</v>
      </c>
      <c r="DI6" s="35" t="str">
        <f>IF(DI7="",NA(),DI7)</f>
        <v>-</v>
      </c>
      <c r="DJ6" s="35" t="str">
        <f t="shared" ref="DJ6:DR6" si="12">IF(DJ7="",NA(),DJ7)</f>
        <v>-</v>
      </c>
      <c r="DK6" s="35" t="str">
        <f t="shared" si="12"/>
        <v>-</v>
      </c>
      <c r="DL6" s="35" t="str">
        <f t="shared" si="12"/>
        <v>-</v>
      </c>
      <c r="DM6" s="35">
        <f t="shared" si="12"/>
        <v>2.91</v>
      </c>
      <c r="DN6" s="35" t="str">
        <f t="shared" si="12"/>
        <v>-</v>
      </c>
      <c r="DO6" s="35" t="str">
        <f t="shared" si="12"/>
        <v>-</v>
      </c>
      <c r="DP6" s="35" t="str">
        <f t="shared" si="12"/>
        <v>-</v>
      </c>
      <c r="DQ6" s="35" t="str">
        <f t="shared" si="12"/>
        <v>-</v>
      </c>
      <c r="DR6" s="35">
        <f t="shared" si="12"/>
        <v>6.84</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【5.90】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0.18</v>
      </c>
      <c r="EO6" s="34" t="str">
        <f>IF(EO7="","",IF(EO7="-","【-】","【"&amp;SUBSTITUTE(TEXT(EO7,"#,##0.00"),"-","△")&amp;"】"))</f>
        <v>【0.22】</v>
      </c>
    </row>
    <row r="7" spans="1:148" s="36" customFormat="1" x14ac:dyDescent="0.15">
      <c r="A7" s="28"/>
      <c r="B7" s="37">
        <v>2019</v>
      </c>
      <c r="C7" s="37">
        <v>402044</v>
      </c>
      <c r="D7" s="37">
        <v>46</v>
      </c>
      <c r="E7" s="37">
        <v>17</v>
      </c>
      <c r="F7" s="37">
        <v>1</v>
      </c>
      <c r="G7" s="37">
        <v>0</v>
      </c>
      <c r="H7" s="37" t="s">
        <v>96</v>
      </c>
      <c r="I7" s="37" t="s">
        <v>97</v>
      </c>
      <c r="J7" s="37" t="s">
        <v>98</v>
      </c>
      <c r="K7" s="37" t="s">
        <v>99</v>
      </c>
      <c r="L7" s="37" t="s">
        <v>100</v>
      </c>
      <c r="M7" s="37" t="s">
        <v>101</v>
      </c>
      <c r="N7" s="38" t="s">
        <v>102</v>
      </c>
      <c r="O7" s="38">
        <v>39.28</v>
      </c>
      <c r="P7" s="38">
        <v>31.67</v>
      </c>
      <c r="Q7" s="38">
        <v>103.62</v>
      </c>
      <c r="R7" s="38">
        <v>3520</v>
      </c>
      <c r="S7" s="38">
        <v>56638</v>
      </c>
      <c r="T7" s="38">
        <v>61.76</v>
      </c>
      <c r="U7" s="38">
        <v>917.07</v>
      </c>
      <c r="V7" s="38">
        <v>17894</v>
      </c>
      <c r="W7" s="38">
        <v>5.04</v>
      </c>
      <c r="X7" s="38">
        <v>3550.4</v>
      </c>
      <c r="Y7" s="38" t="s">
        <v>102</v>
      </c>
      <c r="Z7" s="38" t="s">
        <v>102</v>
      </c>
      <c r="AA7" s="38" t="s">
        <v>102</v>
      </c>
      <c r="AB7" s="38" t="s">
        <v>102</v>
      </c>
      <c r="AC7" s="38">
        <v>101.12</v>
      </c>
      <c r="AD7" s="38" t="s">
        <v>102</v>
      </c>
      <c r="AE7" s="38" t="s">
        <v>102</v>
      </c>
      <c r="AF7" s="38" t="s">
        <v>102</v>
      </c>
      <c r="AG7" s="38" t="s">
        <v>102</v>
      </c>
      <c r="AH7" s="38">
        <v>106.07</v>
      </c>
      <c r="AI7" s="38">
        <v>108.07</v>
      </c>
      <c r="AJ7" s="38" t="s">
        <v>102</v>
      </c>
      <c r="AK7" s="38" t="s">
        <v>102</v>
      </c>
      <c r="AL7" s="38" t="s">
        <v>102</v>
      </c>
      <c r="AM7" s="38" t="s">
        <v>102</v>
      </c>
      <c r="AN7" s="38">
        <v>0</v>
      </c>
      <c r="AO7" s="38" t="s">
        <v>102</v>
      </c>
      <c r="AP7" s="38" t="s">
        <v>102</v>
      </c>
      <c r="AQ7" s="38" t="s">
        <v>102</v>
      </c>
      <c r="AR7" s="38" t="s">
        <v>102</v>
      </c>
      <c r="AS7" s="38">
        <v>60.98</v>
      </c>
      <c r="AT7" s="38">
        <v>3.09</v>
      </c>
      <c r="AU7" s="38" t="s">
        <v>102</v>
      </c>
      <c r="AV7" s="38" t="s">
        <v>102</v>
      </c>
      <c r="AW7" s="38" t="s">
        <v>102</v>
      </c>
      <c r="AX7" s="38" t="s">
        <v>102</v>
      </c>
      <c r="AY7" s="38">
        <v>43.78</v>
      </c>
      <c r="AZ7" s="38" t="s">
        <v>102</v>
      </c>
      <c r="BA7" s="38" t="s">
        <v>102</v>
      </c>
      <c r="BB7" s="38" t="s">
        <v>102</v>
      </c>
      <c r="BC7" s="38" t="s">
        <v>102</v>
      </c>
      <c r="BD7" s="38">
        <v>62.46</v>
      </c>
      <c r="BE7" s="38">
        <v>69.540000000000006</v>
      </c>
      <c r="BF7" s="38" t="s">
        <v>102</v>
      </c>
      <c r="BG7" s="38" t="s">
        <v>102</v>
      </c>
      <c r="BH7" s="38" t="s">
        <v>102</v>
      </c>
      <c r="BI7" s="38" t="s">
        <v>102</v>
      </c>
      <c r="BJ7" s="38">
        <v>1712.9</v>
      </c>
      <c r="BK7" s="38" t="s">
        <v>102</v>
      </c>
      <c r="BL7" s="38" t="s">
        <v>102</v>
      </c>
      <c r="BM7" s="38" t="s">
        <v>102</v>
      </c>
      <c r="BN7" s="38" t="s">
        <v>102</v>
      </c>
      <c r="BO7" s="38">
        <v>933.3</v>
      </c>
      <c r="BP7" s="38">
        <v>682.51</v>
      </c>
      <c r="BQ7" s="38" t="s">
        <v>102</v>
      </c>
      <c r="BR7" s="38" t="s">
        <v>102</v>
      </c>
      <c r="BS7" s="38" t="s">
        <v>102</v>
      </c>
      <c r="BT7" s="38" t="s">
        <v>102</v>
      </c>
      <c r="BU7" s="38">
        <v>65.42</v>
      </c>
      <c r="BV7" s="38" t="s">
        <v>102</v>
      </c>
      <c r="BW7" s="38" t="s">
        <v>102</v>
      </c>
      <c r="BX7" s="38" t="s">
        <v>102</v>
      </c>
      <c r="BY7" s="38" t="s">
        <v>102</v>
      </c>
      <c r="BZ7" s="38">
        <v>77.510000000000005</v>
      </c>
      <c r="CA7" s="38">
        <v>100.34</v>
      </c>
      <c r="CB7" s="38" t="s">
        <v>102</v>
      </c>
      <c r="CC7" s="38" t="s">
        <v>102</v>
      </c>
      <c r="CD7" s="38" t="s">
        <v>102</v>
      </c>
      <c r="CE7" s="38" t="s">
        <v>102</v>
      </c>
      <c r="CF7" s="38">
        <v>294.07</v>
      </c>
      <c r="CG7" s="38" t="s">
        <v>102</v>
      </c>
      <c r="CH7" s="38" t="s">
        <v>102</v>
      </c>
      <c r="CI7" s="38" t="s">
        <v>102</v>
      </c>
      <c r="CJ7" s="38" t="s">
        <v>102</v>
      </c>
      <c r="CK7" s="38">
        <v>221.95</v>
      </c>
      <c r="CL7" s="38">
        <v>136.15</v>
      </c>
      <c r="CM7" s="38" t="s">
        <v>102</v>
      </c>
      <c r="CN7" s="38" t="s">
        <v>102</v>
      </c>
      <c r="CO7" s="38" t="s">
        <v>102</v>
      </c>
      <c r="CP7" s="38" t="s">
        <v>102</v>
      </c>
      <c r="CQ7" s="38" t="s">
        <v>102</v>
      </c>
      <c r="CR7" s="38" t="s">
        <v>102</v>
      </c>
      <c r="CS7" s="38" t="s">
        <v>102</v>
      </c>
      <c r="CT7" s="38" t="s">
        <v>102</v>
      </c>
      <c r="CU7" s="38" t="s">
        <v>102</v>
      </c>
      <c r="CV7" s="38">
        <v>47.28</v>
      </c>
      <c r="CW7" s="38">
        <v>59.64</v>
      </c>
      <c r="CX7" s="38" t="s">
        <v>102</v>
      </c>
      <c r="CY7" s="38" t="s">
        <v>102</v>
      </c>
      <c r="CZ7" s="38" t="s">
        <v>102</v>
      </c>
      <c r="DA7" s="38" t="s">
        <v>102</v>
      </c>
      <c r="DB7" s="38">
        <v>75.95</v>
      </c>
      <c r="DC7" s="38" t="s">
        <v>102</v>
      </c>
      <c r="DD7" s="38" t="s">
        <v>102</v>
      </c>
      <c r="DE7" s="38" t="s">
        <v>102</v>
      </c>
      <c r="DF7" s="38" t="s">
        <v>102</v>
      </c>
      <c r="DG7" s="38">
        <v>64.7</v>
      </c>
      <c r="DH7" s="38">
        <v>95.35</v>
      </c>
      <c r="DI7" s="38" t="s">
        <v>102</v>
      </c>
      <c r="DJ7" s="38" t="s">
        <v>102</v>
      </c>
      <c r="DK7" s="38" t="s">
        <v>102</v>
      </c>
      <c r="DL7" s="38" t="s">
        <v>102</v>
      </c>
      <c r="DM7" s="38">
        <v>2.91</v>
      </c>
      <c r="DN7" s="38" t="s">
        <v>102</v>
      </c>
      <c r="DO7" s="38" t="s">
        <v>102</v>
      </c>
      <c r="DP7" s="38" t="s">
        <v>102</v>
      </c>
      <c r="DQ7" s="38" t="s">
        <v>102</v>
      </c>
      <c r="DR7" s="38">
        <v>6.84</v>
      </c>
      <c r="DS7" s="38">
        <v>38.57</v>
      </c>
      <c r="DT7" s="38" t="s">
        <v>102</v>
      </c>
      <c r="DU7" s="38" t="s">
        <v>102</v>
      </c>
      <c r="DV7" s="38" t="s">
        <v>102</v>
      </c>
      <c r="DW7" s="38" t="s">
        <v>102</v>
      </c>
      <c r="DX7" s="38">
        <v>0</v>
      </c>
      <c r="DY7" s="38" t="s">
        <v>102</v>
      </c>
      <c r="DZ7" s="38" t="s">
        <v>102</v>
      </c>
      <c r="EA7" s="38" t="s">
        <v>102</v>
      </c>
      <c r="EB7" s="38" t="s">
        <v>102</v>
      </c>
      <c r="EC7" s="38">
        <v>0</v>
      </c>
      <c r="ED7" s="38">
        <v>5.9</v>
      </c>
      <c r="EE7" s="38" t="s">
        <v>102</v>
      </c>
      <c r="EF7" s="38" t="s">
        <v>102</v>
      </c>
      <c r="EG7" s="38" t="s">
        <v>102</v>
      </c>
      <c r="EH7" s="38" t="s">
        <v>102</v>
      </c>
      <c r="EI7" s="38">
        <v>0</v>
      </c>
      <c r="EJ7" s="38" t="s">
        <v>102</v>
      </c>
      <c r="EK7" s="38" t="s">
        <v>102</v>
      </c>
      <c r="EL7" s="38" t="s">
        <v>102</v>
      </c>
      <c r="EM7" s="38" t="s">
        <v>102</v>
      </c>
      <c r="EN7" s="38">
        <v>0.18</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2021-01-18T02:27:07Z</cp:lastPrinted>
  <dcterms:created xsi:type="dcterms:W3CDTF">2020-12-04T02:30:07Z</dcterms:created>
  <dcterms:modified xsi:type="dcterms:W3CDTF">2023-03-29T02:51:42Z</dcterms:modified>
  <cp:category/>
</cp:coreProperties>
</file>