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00.INOGATA\Desktop\"/>
    </mc:Choice>
  </mc:AlternateContent>
  <workbookProtection workbookAlgorithmName="SHA-512" workbookHashValue="zmtJCdOhWWX4FQocRtCxWFNYxWYvVhEwIYHrEpEOXh4ed7CYYtbCteKGJxskRNQ1NKbn81L++r/m8mc96M9BDQ==" workbookSaltValue="DK/NRAvs7IGWOOIenjmzp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G85" i="4"/>
  <c r="E85" i="4"/>
  <c r="BB10" i="4"/>
  <c r="AT10" i="4"/>
  <c r="AD10" i="4"/>
  <c r="P10" i="4"/>
  <c r="B10" i="4"/>
  <c r="AT8" i="4"/>
  <c r="AD8" i="4"/>
  <c r="W8" i="4"/>
  <c r="P8" i="4"/>
  <c r="B8" i="4"/>
  <c r="B6" i="4"/>
</calcChain>
</file>

<file path=xl/sharedStrings.xml><?xml version="1.0" encoding="utf-8"?>
<sst xmlns="http://schemas.openxmlformats.org/spreadsheetml/2006/main" count="299" uniqueCount="118">
  <si>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</si>
  <si>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</si>
  <si>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</si>
  <si>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</si>
  <si>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</si>
  <si>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</si>
  <si>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</si>
  <si>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</si>
  <si>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</si>
  <si>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</si>
  <si>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</si>
  <si>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</si>
  <si>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</si>
  <si>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</si>
  <si>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</si>
  <si>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</si>
  <si>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</si>
  <si>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</si>
  <si>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</si>
  <si>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</si>
  <si>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</si>
  <si>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</si>
  <si>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</si>
  <si>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</si>
  <si>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</si>
  <si>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</si>
  <si>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</si>
  <si>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</si>
  <si>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</si>
  <si>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</si>
  <si>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</si>
  <si>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</si>
  <si>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</si>
  <si>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</si>
  <si>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</si>
  <si>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</si>
  <si>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</si>
  <si>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</si>
  <si>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</si>
  <si>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</si>
  <si>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</si>
  <si>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</si>
  <si>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</si>
  <si>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</si>
  <si>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</si>
  <si>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</si>
  <si>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</si>
  <si>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</si>
  <si>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</si>
  <si>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</si>
  <si>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</si>
  <si>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</si>
  <si>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</si>
  <si>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</si>
  <si>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</si>
  <si>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</si>
  <si>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</si>
  <si>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</si>
  <si>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</si>
  <si>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</si>
  <si>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</si>
  <si>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</si>
  <si>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</si>
  <si>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</si>
  <si>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</si>
  <si>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</si>
  <si>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</si>
  <si>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</si>
  <si>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</si>
  <si>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</si>
  <si>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</si>
  <si>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</si>
  <si>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</si>
  <si>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</si>
  <si>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</si>
  <si>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</si>
  <si>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</si>
  <si>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</si>
  <si>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</si>
  <si>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</si>
  <si>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</si>
  <si>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</si>
  <si>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</si>
  <si>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</si>
  <si>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</si>
  <si>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</si>
  <si>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</si>
  <si>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</si>
  <si>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</si>
  <si>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</si>
  <si>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</si>
  <si>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</si>
  <si>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</si>
  <si>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</si>
  <si>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</si>
  <si>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</si>
  <si>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直方市</t>
  </si>
  <si>
    <t>法適用</t>
  </si>
  <si>
    <t>下水道事業</t>
  </si>
  <si>
    <t>公共下水道</t>
  </si>
  <si>
    <t>Cc3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</si>
  <si>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</si>
  <si>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</si>
  <si>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</si>
  <si>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</si>
  <si>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</si>
  <si>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</si>
  <si>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</si>
  <si>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</si>
  <si>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</si>
  <si>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</si>
  <si>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</si>
  <si>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</si>
  <si>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</si>
  <si>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</si>
  <si>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①経常収支比率について 
　経常収支比率については100％を超えている状況ではあるが、実質的には多額の基準外繰入金により収支を維持している状態である。地方公営企業の経営の原則の元、料金収入増加等による早期の基準外繰入金の解消に努める必要がある。
③流動比率について
　類似団体に比べ著しく低位にあり、まずは目安である100％を早期に超えるよう努めていきたい。
④企業債残高対事業規模比率について　
　企業債残高に比べ料金収入が他団体に比べ著しく低位にある。引き続き水洗化促進による料金収入の確保に努める必要がある。
⑤経費回収率⑥汚水処理原価⑧水洗化率について 
　汚水処理原価が高く、料金収入による経費回収率が低いために経営の健全性を低下させる要因となっている。その要因は、維持管理費では人口密度が低いことや水洗化が不十分なことのほか、流域下水道へ支払う維持管理負担金単価が高いことが主な原因となっている。</t>
    <rPh sb="1" eb="3">
      <t>ケイジョウ</t>
    </rPh>
    <rPh sb="3" eb="5">
      <t>シュウシ</t>
    </rPh>
    <rPh sb="5" eb="7">
      <t>ヒリツ</t>
    </rPh>
    <rPh sb="124" eb="126">
      <t>リュウドウ</t>
    </rPh>
    <rPh sb="126" eb="128">
      <t>ヒリツ</t>
    </rPh>
    <rPh sb="134" eb="136">
      <t>ルイジ</t>
    </rPh>
    <rPh sb="136" eb="138">
      <t>ダンタイ</t>
    </rPh>
    <rPh sb="139" eb="140">
      <t>クラ</t>
    </rPh>
    <rPh sb="141" eb="142">
      <t>イチジル</t>
    </rPh>
    <rPh sb="144" eb="146">
      <t>テイイ</t>
    </rPh>
    <rPh sb="153" eb="155">
      <t>メヤス</t>
    </rPh>
    <rPh sb="163" eb="165">
      <t>ソウキ</t>
    </rPh>
    <rPh sb="166" eb="167">
      <t>コ</t>
    </rPh>
    <rPh sb="171" eb="172">
      <t>ツト</t>
    </rPh>
    <rPh sb="200" eb="202">
      <t>キギョウ</t>
    </rPh>
    <rPh sb="202" eb="203">
      <t>サイ</t>
    </rPh>
    <rPh sb="203" eb="205">
      <t>ザンダカ</t>
    </rPh>
    <rPh sb="206" eb="207">
      <t>クラ</t>
    </rPh>
    <rPh sb="208" eb="210">
      <t>リョウキン</t>
    </rPh>
    <rPh sb="210" eb="212">
      <t>シュウニュウ</t>
    </rPh>
    <rPh sb="213" eb="214">
      <t>タ</t>
    </rPh>
    <rPh sb="214" eb="216">
      <t>ダンタイ</t>
    </rPh>
    <rPh sb="217" eb="218">
      <t>クラ</t>
    </rPh>
    <rPh sb="219" eb="220">
      <t>イチジル</t>
    </rPh>
    <rPh sb="222" eb="224">
      <t>テイイ</t>
    </rPh>
    <rPh sb="228" eb="229">
      <t>ヒ</t>
    </rPh>
    <rPh sb="230" eb="231">
      <t>ツヅ</t>
    </rPh>
    <rPh sb="232" eb="235">
      <t>スイセンカ</t>
    </rPh>
    <rPh sb="235" eb="237">
      <t>ソクシン</t>
    </rPh>
    <rPh sb="240" eb="242">
      <t>リョウキン</t>
    </rPh>
    <rPh sb="242" eb="244">
      <t>シュウニュウ</t>
    </rPh>
    <rPh sb="245" eb="247">
      <t>カクホ</t>
    </rPh>
    <rPh sb="248" eb="249">
      <t>ツト</t>
    </rPh>
    <rPh sb="251" eb="253">
      <t>ヒツヨウ</t>
    </rPh>
    <rPh sb="259" eb="261">
      <t>ケイヒ</t>
    </rPh>
    <rPh sb="261" eb="263">
      <t>カイシュウ</t>
    </rPh>
    <rPh sb="263" eb="264">
      <t>リツ</t>
    </rPh>
    <rPh sb="265" eb="267">
      <t>オスイ</t>
    </rPh>
    <rPh sb="267" eb="269">
      <t>ショリ</t>
    </rPh>
    <rPh sb="269" eb="271">
      <t>ゲンカ</t>
    </rPh>
    <rPh sb="272" eb="275">
      <t>スイセンカ</t>
    </rPh>
    <rPh sb="275" eb="276">
      <t>リツ</t>
    </rPh>
    <phoneticPr fontId="4"/>
  </si>
  <si>
    <t>　本市においては平成5年より管渠整備が始まり現時点で目立った老朽化は見られない。一方昭和50年代に整備され、公共下水道に接続した元コミュニティプラントの管渠があり、適切な点検と管渠更生に努める必要がある。</t>
    <rPh sb="14" eb="16">
      <t>カンキョ</t>
    </rPh>
    <rPh sb="16" eb="18">
      <t>セイビ</t>
    </rPh>
    <rPh sb="19" eb="20">
      <t>ハジ</t>
    </rPh>
    <rPh sb="40" eb="42">
      <t>イッポウ</t>
    </rPh>
    <rPh sb="42" eb="44">
      <t>ショウワ</t>
    </rPh>
    <rPh sb="46" eb="47">
      <t>ネン</t>
    </rPh>
    <rPh sb="47" eb="48">
      <t>ダイ</t>
    </rPh>
    <rPh sb="49" eb="51">
      <t>セイビ</t>
    </rPh>
    <rPh sb="54" eb="56">
      <t>コウキョウ</t>
    </rPh>
    <rPh sb="56" eb="59">
      <t>ゲスイドウ</t>
    </rPh>
    <rPh sb="64" eb="65">
      <t>モト</t>
    </rPh>
    <rPh sb="82" eb="84">
      <t>テキセツ</t>
    </rPh>
    <rPh sb="85" eb="87">
      <t>テンケン</t>
    </rPh>
    <rPh sb="93" eb="94">
      <t>ツト</t>
    </rPh>
    <rPh sb="96" eb="98">
      <t>ヒツヨウ</t>
    </rPh>
    <phoneticPr fontId="4"/>
  </si>
  <si>
    <t>　本市における公共下水道事業は、現在も面整備の途中であり、人口密度など経営の効率性を重視しながら地域への管きょの延伸に努めていく。また、既存ストックの有効活用のため、供用区域への水洗化のさらなる促進により料金収入の確保を図る。
　一方で、経営の重しになっている処理単価の低減を図る必要がある。まずは直方市外1市1町の汚水を処理する流域下水道事業での有収水量の確保に向けた水洗化と面整備を進めるとともに、他の下水道事業との連携・広域化による、抜本的な汚水処理単価の低減に向け、様々な可能性を探っていきたい。</t>
    <rPh sb="7" eb="9">
      <t>コウキョウ</t>
    </rPh>
    <rPh sb="19" eb="20">
      <t>メン</t>
    </rPh>
    <rPh sb="23" eb="25">
      <t>トチュウ</t>
    </rPh>
    <rPh sb="29" eb="31">
      <t>ジンコウ</t>
    </rPh>
    <rPh sb="31" eb="33">
      <t>ミツド</t>
    </rPh>
    <rPh sb="35" eb="37">
      <t>ケイエイ</t>
    </rPh>
    <rPh sb="38" eb="41">
      <t>コウリツセイ</t>
    </rPh>
    <rPh sb="42" eb="44">
      <t>ジュウシ</t>
    </rPh>
    <rPh sb="48" eb="50">
      <t>チイキ</t>
    </rPh>
    <rPh sb="59" eb="60">
      <t>ツト</t>
    </rPh>
    <rPh sb="68" eb="70">
      <t>キゾン</t>
    </rPh>
    <rPh sb="75" eb="77">
      <t>ユウコウ</t>
    </rPh>
    <rPh sb="77" eb="79">
      <t>カツヨウ</t>
    </rPh>
    <rPh sb="83" eb="85">
      <t>キョウヨウ</t>
    </rPh>
    <rPh sb="85" eb="87">
      <t>クイキ</t>
    </rPh>
    <rPh sb="89" eb="92">
      <t>スイセンカ</t>
    </rPh>
    <rPh sb="97" eb="99">
      <t>ソクシン</t>
    </rPh>
    <rPh sb="115" eb="117">
      <t>イッポウ</t>
    </rPh>
    <rPh sb="119" eb="121">
      <t>ケイエイ</t>
    </rPh>
    <rPh sb="122" eb="123">
      <t>オモ</t>
    </rPh>
    <rPh sb="130" eb="132">
      <t>ショリ</t>
    </rPh>
    <rPh sb="132" eb="134">
      <t>タンカ</t>
    </rPh>
    <rPh sb="135" eb="137">
      <t>テイゲン</t>
    </rPh>
    <rPh sb="138" eb="139">
      <t>ハカ</t>
    </rPh>
    <rPh sb="140" eb="142">
      <t>ヒツヨウ</t>
    </rPh>
    <rPh sb="149" eb="152">
      <t>ノオガタシ</t>
    </rPh>
    <rPh sb="152" eb="153">
      <t>ホカ</t>
    </rPh>
    <rPh sb="154" eb="155">
      <t>シ</t>
    </rPh>
    <rPh sb="156" eb="157">
      <t>チョウ</t>
    </rPh>
    <rPh sb="158" eb="160">
      <t>オスイ</t>
    </rPh>
    <rPh sb="161" eb="163">
      <t>ショリ</t>
    </rPh>
    <rPh sb="165" eb="167">
      <t>リュウイキ</t>
    </rPh>
    <rPh sb="167" eb="170">
      <t>ゲスイドウ</t>
    </rPh>
    <rPh sb="170" eb="172">
      <t>ジギョウ</t>
    </rPh>
    <rPh sb="174" eb="176">
      <t>ユウシュウ</t>
    </rPh>
    <rPh sb="176" eb="178">
      <t>スイリョウ</t>
    </rPh>
    <rPh sb="179" eb="181">
      <t>カクホ</t>
    </rPh>
    <rPh sb="182" eb="183">
      <t>ム</t>
    </rPh>
    <rPh sb="185" eb="188">
      <t>スイセンカ</t>
    </rPh>
    <rPh sb="189" eb="190">
      <t>メン</t>
    </rPh>
    <rPh sb="190" eb="192">
      <t>セイビ</t>
    </rPh>
    <rPh sb="193" eb="194">
      <t>スス</t>
    </rPh>
    <rPh sb="201" eb="202">
      <t>タ</t>
    </rPh>
    <rPh sb="203" eb="206">
      <t>ゲスイドウ</t>
    </rPh>
    <rPh sb="206" eb="208">
      <t>ジギョウ</t>
    </rPh>
    <rPh sb="210" eb="212">
      <t>レンケイ</t>
    </rPh>
    <rPh sb="213" eb="216">
      <t>コウイキカ</t>
    </rPh>
    <rPh sb="220" eb="223">
      <t>バッポンテキ</t>
    </rPh>
    <rPh sb="224" eb="226">
      <t>オスイ</t>
    </rPh>
    <rPh sb="226" eb="228">
      <t>ショリ</t>
    </rPh>
    <rPh sb="228" eb="230">
      <t>タンカ</t>
    </rPh>
    <rPh sb="231" eb="233">
      <t>テイゲン</t>
    </rPh>
    <rPh sb="234" eb="235">
      <t>ム</t>
    </rPh>
    <rPh sb="237" eb="239">
      <t>サマザマ</t>
    </rPh>
    <rPh sb="240" eb="243">
      <t>カノウセイ</t>
    </rPh>
    <rPh sb="244" eb="245">
      <t>サグ</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</si>
</sst>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FA9-4DE2-AB89-9D989035869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0.18</c:v>
                </c:pt>
                <c:pt idx="4">
                  <c:v>0.06</c:v>
                </c:pt>
              </c:numCache>
            </c:numRef>
          </c:val>
          <c:smooth val="0"/>
          <c:extLst>
            <c:ext xmlns:c16="http://schemas.microsoft.com/office/drawing/2014/chart" uri="{C3380CC4-5D6E-409C-BE32-E72D297353CC}">
              <c16:uniqueId val="{00000001-CFA9-4DE2-AB89-9D989035869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49-43DD-A489-A084B3603A7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47.28</c:v>
                </c:pt>
                <c:pt idx="4">
                  <c:v>44.83</c:v>
                </c:pt>
              </c:numCache>
            </c:numRef>
          </c:val>
          <c:smooth val="0"/>
          <c:extLst>
            <c:ext xmlns:c16="http://schemas.microsoft.com/office/drawing/2014/chart" uri="{C3380CC4-5D6E-409C-BE32-E72D297353CC}">
              <c16:uniqueId val="{00000001-9149-43DD-A489-A084B3603A7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75.95</c:v>
                </c:pt>
                <c:pt idx="4">
                  <c:v>77.64</c:v>
                </c:pt>
              </c:numCache>
            </c:numRef>
          </c:val>
          <c:extLst>
            <c:ext xmlns:c16="http://schemas.microsoft.com/office/drawing/2014/chart" uri="{C3380CC4-5D6E-409C-BE32-E72D297353CC}">
              <c16:uniqueId val="{00000000-A963-43FB-AADE-B7B1023D040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64.7</c:v>
                </c:pt>
                <c:pt idx="4">
                  <c:v>60.57</c:v>
                </c:pt>
              </c:numCache>
            </c:numRef>
          </c:val>
          <c:smooth val="0"/>
          <c:extLst>
            <c:ext xmlns:c16="http://schemas.microsoft.com/office/drawing/2014/chart" uri="{C3380CC4-5D6E-409C-BE32-E72D297353CC}">
              <c16:uniqueId val="{00000001-A963-43FB-AADE-B7B1023D040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101.12</c:v>
                </c:pt>
                <c:pt idx="4">
                  <c:v>100.06</c:v>
                </c:pt>
              </c:numCache>
            </c:numRef>
          </c:val>
          <c:extLst>
            <c:ext xmlns:c16="http://schemas.microsoft.com/office/drawing/2014/chart" uri="{C3380CC4-5D6E-409C-BE32-E72D297353CC}">
              <c16:uniqueId val="{00000000-E4E9-4173-B1DD-E48B49088D1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106.07</c:v>
                </c:pt>
                <c:pt idx="4">
                  <c:v>103.94</c:v>
                </c:pt>
              </c:numCache>
            </c:numRef>
          </c:val>
          <c:smooth val="0"/>
          <c:extLst>
            <c:ext xmlns:c16="http://schemas.microsoft.com/office/drawing/2014/chart" uri="{C3380CC4-5D6E-409C-BE32-E72D297353CC}">
              <c16:uniqueId val="{00000001-E4E9-4173-B1DD-E48B49088D1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2.91</c:v>
                </c:pt>
                <c:pt idx="4">
                  <c:v>5.68</c:v>
                </c:pt>
              </c:numCache>
            </c:numRef>
          </c:val>
          <c:extLst>
            <c:ext xmlns:c16="http://schemas.microsoft.com/office/drawing/2014/chart" uri="{C3380CC4-5D6E-409C-BE32-E72D297353CC}">
              <c16:uniqueId val="{00000000-0317-4DF5-901B-C77CB8732C5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6.84</c:v>
                </c:pt>
                <c:pt idx="4">
                  <c:v>7.48</c:v>
                </c:pt>
              </c:numCache>
            </c:numRef>
          </c:val>
          <c:smooth val="0"/>
          <c:extLst>
            <c:ext xmlns:c16="http://schemas.microsoft.com/office/drawing/2014/chart" uri="{C3380CC4-5D6E-409C-BE32-E72D297353CC}">
              <c16:uniqueId val="{00000001-0317-4DF5-901B-C77CB8732C5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CE6-4D28-BB2A-A34FB760EDA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7CE6-4D28-BB2A-A34FB760EDA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8B5-4BF2-82DE-2B107E7262C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60.98</c:v>
                </c:pt>
                <c:pt idx="4">
                  <c:v>43.16</c:v>
                </c:pt>
              </c:numCache>
            </c:numRef>
          </c:val>
          <c:smooth val="0"/>
          <c:extLst>
            <c:ext xmlns:c16="http://schemas.microsoft.com/office/drawing/2014/chart" uri="{C3380CC4-5D6E-409C-BE32-E72D297353CC}">
              <c16:uniqueId val="{00000001-28B5-4BF2-82DE-2B107E7262C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43.78</c:v>
                </c:pt>
                <c:pt idx="4">
                  <c:v>40.799999999999997</c:v>
                </c:pt>
              </c:numCache>
            </c:numRef>
          </c:val>
          <c:extLst>
            <c:ext xmlns:c16="http://schemas.microsoft.com/office/drawing/2014/chart" uri="{C3380CC4-5D6E-409C-BE32-E72D297353CC}">
              <c16:uniqueId val="{00000000-B5BE-49D3-B6CD-D6EF63191FE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62.46</c:v>
                </c:pt>
                <c:pt idx="4">
                  <c:v>52.04</c:v>
                </c:pt>
              </c:numCache>
            </c:numRef>
          </c:val>
          <c:smooth val="0"/>
          <c:extLst>
            <c:ext xmlns:c16="http://schemas.microsoft.com/office/drawing/2014/chart" uri="{C3380CC4-5D6E-409C-BE32-E72D297353CC}">
              <c16:uniqueId val="{00000001-B5BE-49D3-B6CD-D6EF63191FE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1712.9</c:v>
                </c:pt>
                <c:pt idx="4">
                  <c:v>1871.63</c:v>
                </c:pt>
              </c:numCache>
            </c:numRef>
          </c:val>
          <c:extLst>
            <c:ext xmlns:c16="http://schemas.microsoft.com/office/drawing/2014/chart" uri="{C3380CC4-5D6E-409C-BE32-E72D297353CC}">
              <c16:uniqueId val="{00000000-13D4-4C33-AA2D-F557114CB3E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933.3</c:v>
                </c:pt>
                <c:pt idx="4">
                  <c:v>1575.64</c:v>
                </c:pt>
              </c:numCache>
            </c:numRef>
          </c:val>
          <c:smooth val="0"/>
          <c:extLst>
            <c:ext xmlns:c16="http://schemas.microsoft.com/office/drawing/2014/chart" uri="{C3380CC4-5D6E-409C-BE32-E72D297353CC}">
              <c16:uniqueId val="{00000001-13D4-4C33-AA2D-F557114CB3E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65.42</c:v>
                </c:pt>
                <c:pt idx="4">
                  <c:v>73.02</c:v>
                </c:pt>
              </c:numCache>
            </c:numRef>
          </c:val>
          <c:extLst>
            <c:ext xmlns:c16="http://schemas.microsoft.com/office/drawing/2014/chart" uri="{C3380CC4-5D6E-409C-BE32-E72D297353CC}">
              <c16:uniqueId val="{00000000-3FFC-4C33-8864-786005B57A4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77.510000000000005</c:v>
                </c:pt>
                <c:pt idx="4">
                  <c:v>73.209999999999994</c:v>
                </c:pt>
              </c:numCache>
            </c:numRef>
          </c:val>
          <c:smooth val="0"/>
          <c:extLst>
            <c:ext xmlns:c16="http://schemas.microsoft.com/office/drawing/2014/chart" uri="{C3380CC4-5D6E-409C-BE32-E72D297353CC}">
              <c16:uniqueId val="{00000001-3FFC-4C33-8864-786005B57A4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294.07</c:v>
                </c:pt>
                <c:pt idx="4">
                  <c:v>257.83</c:v>
                </c:pt>
              </c:numCache>
            </c:numRef>
          </c:val>
          <c:extLst>
            <c:ext xmlns:c16="http://schemas.microsoft.com/office/drawing/2014/chart" uri="{C3380CC4-5D6E-409C-BE32-E72D297353CC}">
              <c16:uniqueId val="{00000000-B020-471D-BBF8-46A0BC4FB0C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221.95</c:v>
                </c:pt>
                <c:pt idx="4">
                  <c:v>229.52</c:v>
                </c:pt>
              </c:numCache>
            </c:numRef>
          </c:val>
          <c:smooth val="0"/>
          <c:extLst>
            <c:ext xmlns:c16="http://schemas.microsoft.com/office/drawing/2014/chart" uri="{C3380CC4-5D6E-409C-BE32-E72D297353CC}">
              <c16:uniqueId val="{00000001-B020-471D-BBF8-46A0BC4FB0C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52"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福岡県　直方市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Cc3</v>
      </c>
      <c r="X8" s="49"/>
      <c r="Y8" s="49"/>
      <c r="Z8" s="49"/>
      <c r="AA8" s="49"/>
      <c r="AB8" s="49"/>
      <c r="AC8" s="49"/>
      <c r="AD8" s="50" t="str">
        <f>データ!$M$6</f>
        <v>非設置</v>
      </c>
      <c r="AE8" s="50"/>
      <c r="AF8" s="50"/>
      <c r="AG8" s="50"/>
      <c r="AH8" s="50"/>
      <c r="AI8" s="50"/>
      <c r="AJ8" s="50"/>
      <c r="AK8" s="3"/>
      <c r="AL8" s="51">
        <f>データ!S6</f>
        <v>56240</v>
      </c>
      <c r="AM8" s="51"/>
      <c r="AN8" s="51"/>
      <c r="AO8" s="51"/>
      <c r="AP8" s="51"/>
      <c r="AQ8" s="51"/>
      <c r="AR8" s="51"/>
      <c r="AS8" s="51"/>
      <c r="AT8" s="46">
        <f>データ!T6</f>
        <v>61.76</v>
      </c>
      <c r="AU8" s="46"/>
      <c r="AV8" s="46"/>
      <c r="AW8" s="46"/>
      <c r="AX8" s="46"/>
      <c r="AY8" s="46"/>
      <c r="AZ8" s="46"/>
      <c r="BA8" s="46"/>
      <c r="BB8" s="46">
        <f>データ!U6</f>
        <v>910.62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40.96</v>
      </c>
      <c r="J10" s="46"/>
      <c r="K10" s="46"/>
      <c r="L10" s="46"/>
      <c r="M10" s="46"/>
      <c r="N10" s="46"/>
      <c r="O10" s="46"/>
      <c r="P10" s="46">
        <f>データ!P6</f>
        <v>31.84</v>
      </c>
      <c r="Q10" s="46"/>
      <c r="R10" s="46"/>
      <c r="S10" s="46"/>
      <c r="T10" s="46"/>
      <c r="U10" s="46"/>
      <c r="V10" s="46"/>
      <c r="W10" s="46">
        <f>データ!Q6</f>
        <v>105.22</v>
      </c>
      <c r="X10" s="46"/>
      <c r="Y10" s="46"/>
      <c r="Z10" s="46"/>
      <c r="AA10" s="46"/>
      <c r="AB10" s="46"/>
      <c r="AC10" s="46"/>
      <c r="AD10" s="51">
        <f>データ!R6</f>
        <v>3520</v>
      </c>
      <c r="AE10" s="51"/>
      <c r="AF10" s="51"/>
      <c r="AG10" s="51"/>
      <c r="AH10" s="51"/>
      <c r="AI10" s="51"/>
      <c r="AJ10" s="51"/>
      <c r="AK10" s="2"/>
      <c r="AL10" s="51">
        <f>データ!V6</f>
        <v>17894</v>
      </c>
      <c r="AM10" s="51"/>
      <c r="AN10" s="51"/>
      <c r="AO10" s="51"/>
      <c r="AP10" s="51"/>
      <c r="AQ10" s="51"/>
      <c r="AR10" s="51"/>
      <c r="AS10" s="51"/>
      <c r="AT10" s="46">
        <f>データ!W6</f>
        <v>5.04</v>
      </c>
      <c r="AU10" s="46"/>
      <c r="AV10" s="46"/>
      <c r="AW10" s="46"/>
      <c r="AX10" s="46"/>
      <c r="AY10" s="46"/>
      <c r="AZ10" s="46"/>
      <c r="BA10" s="46"/>
      <c r="BB10" s="46">
        <f>データ!X6</f>
        <v>3550.4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CCBJ7CWh0UqaN3P6ECLkLn9UqtSJTUHJIL3Nd8BZuJ/r3dCjLPhJ63TRT6CVZyv6etKOrq4YHNpwrhwJjNirLw==" saltValue="1ZAX6V3p/MeGVbyGEJ+kS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402044</v>
      </c>
      <c r="D6" s="33">
        <f t="shared" si="3"/>
        <v>46</v>
      </c>
      <c r="E6" s="33">
        <f t="shared" si="3"/>
        <v>17</v>
      </c>
      <c r="F6" s="33">
        <f t="shared" si="3"/>
        <v>1</v>
      </c>
      <c r="G6" s="33">
        <f t="shared" si="3"/>
        <v>0</v>
      </c>
      <c r="H6" s="33" t="str">
        <f t="shared" si="3"/>
        <v>福岡県　直方市</v>
      </c>
      <c r="I6" s="33" t="str">
        <f t="shared" si="3"/>
        <v>法適用</v>
      </c>
      <c r="J6" s="33" t="str">
        <f t="shared" si="3"/>
        <v>下水道事業</v>
      </c>
      <c r="K6" s="33" t="str">
        <f t="shared" si="3"/>
        <v>公共下水道</v>
      </c>
      <c r="L6" s="33" t="str">
        <f t="shared" si="3"/>
        <v>Cc3</v>
      </c>
      <c r="M6" s="33" t="str">
        <f t="shared" si="3"/>
        <v>非設置</v>
      </c>
      <c r="N6" s="34" t="str">
        <f t="shared" si="3"/>
        <v>-</v>
      </c>
      <c r="O6" s="34">
        <f t="shared" si="3"/>
        <v>40.96</v>
      </c>
      <c r="P6" s="34">
        <f t="shared" si="3"/>
        <v>31.84</v>
      </c>
      <c r="Q6" s="34">
        <f t="shared" si="3"/>
        <v>105.22</v>
      </c>
      <c r="R6" s="34">
        <f t="shared" si="3"/>
        <v>3520</v>
      </c>
      <c r="S6" s="34">
        <f t="shared" si="3"/>
        <v>56240</v>
      </c>
      <c r="T6" s="34">
        <f t="shared" si="3"/>
        <v>61.76</v>
      </c>
      <c r="U6" s="34">
        <f t="shared" si="3"/>
        <v>910.62</v>
      </c>
      <c r="V6" s="34">
        <f t="shared" si="3"/>
        <v>17894</v>
      </c>
      <c r="W6" s="34">
        <f t="shared" si="3"/>
        <v>5.04</v>
      </c>
      <c r="X6" s="34">
        <f t="shared" si="3"/>
        <v>3550.4</v>
      </c>
      <c r="Y6" s="35" t="str">
        <f>IF(Y7="",NA(),Y7)</f>
        <v>-</v>
      </c>
      <c r="Z6" s="35" t="str">
        <f t="shared" ref="Z6:AH6" si="4">IF(Z7="",NA(),Z7)</f>
        <v>-</v>
      </c>
      <c r="AA6" s="35" t="str">
        <f t="shared" si="4"/>
        <v>-</v>
      </c>
      <c r="AB6" s="35">
        <f t="shared" si="4"/>
        <v>101.12</v>
      </c>
      <c r="AC6" s="35">
        <f t="shared" si="4"/>
        <v>100.06</v>
      </c>
      <c r="AD6" s="35" t="str">
        <f t="shared" si="4"/>
        <v>-</v>
      </c>
      <c r="AE6" s="35" t="str">
        <f t="shared" si="4"/>
        <v>-</v>
      </c>
      <c r="AF6" s="35" t="str">
        <f t="shared" si="4"/>
        <v>-</v>
      </c>
      <c r="AG6" s="35">
        <f t="shared" si="4"/>
        <v>106.07</v>
      </c>
      <c r="AH6" s="35">
        <f t="shared" si="4"/>
        <v>103.94</v>
      </c>
      <c r="AI6" s="34" t="str">
        <f>IF(AI7="","",IF(AI7="-","【-】","【"&amp;SUBSTITUTE(TEXT(AI7,"#,##0.00"),"-","△")&amp;"】"))</f>
        <v>【106.67】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60.98</v>
      </c>
      <c r="AS6" s="35">
        <f t="shared" si="5"/>
        <v>43.16</v>
      </c>
      <c r="AT6" s="34" t="str">
        <f>IF(AT7="","",IF(AT7="-","【-】","【"&amp;SUBSTITUTE(TEXT(AT7,"#,##0.00"),"-","△")&amp;"】"))</f>
        <v>【3.64】</v>
      </c>
      <c r="AU6" s="35" t="str">
        <f>IF(AU7="",NA(),AU7)</f>
        <v>-</v>
      </c>
      <c r="AV6" s="35" t="str">
        <f t="shared" ref="AV6:BD6" si="6">IF(AV7="",NA(),AV7)</f>
        <v>-</v>
      </c>
      <c r="AW6" s="35" t="str">
        <f t="shared" si="6"/>
        <v>-</v>
      </c>
      <c r="AX6" s="35">
        <f t="shared" si="6"/>
        <v>43.78</v>
      </c>
      <c r="AY6" s="35">
        <f t="shared" si="6"/>
        <v>40.799999999999997</v>
      </c>
      <c r="AZ6" s="35" t="str">
        <f t="shared" si="6"/>
        <v>-</v>
      </c>
      <c r="BA6" s="35" t="str">
        <f t="shared" si="6"/>
        <v>-</v>
      </c>
      <c r="BB6" s="35" t="str">
        <f t="shared" si="6"/>
        <v>-</v>
      </c>
      <c r="BC6" s="35">
        <f t="shared" si="6"/>
        <v>62.46</v>
      </c>
      <c r="BD6" s="35">
        <f t="shared" si="6"/>
        <v>52.04</v>
      </c>
      <c r="BE6" s="34" t="str">
        <f>IF(BE7="","",IF(BE7="-","【-】","【"&amp;SUBSTITUTE(TEXT(BE7,"#,##0.00"),"-","△")&amp;"】"))</f>
        <v>【67.52】</v>
      </c>
      <c r="BF6" s="35" t="str">
        <f>IF(BF7="",NA(),BF7)</f>
        <v>-</v>
      </c>
      <c r="BG6" s="35" t="str">
        <f t="shared" ref="BG6:BO6" si="7">IF(BG7="",NA(),BG7)</f>
        <v>-</v>
      </c>
      <c r="BH6" s="35" t="str">
        <f t="shared" si="7"/>
        <v>-</v>
      </c>
      <c r="BI6" s="35">
        <f t="shared" si="7"/>
        <v>1712.9</v>
      </c>
      <c r="BJ6" s="35">
        <f t="shared" si="7"/>
        <v>1871.63</v>
      </c>
      <c r="BK6" s="35" t="str">
        <f t="shared" si="7"/>
        <v>-</v>
      </c>
      <c r="BL6" s="35" t="str">
        <f t="shared" si="7"/>
        <v>-</v>
      </c>
      <c r="BM6" s="35" t="str">
        <f t="shared" si="7"/>
        <v>-</v>
      </c>
      <c r="BN6" s="35">
        <f t="shared" si="7"/>
        <v>933.3</v>
      </c>
      <c r="BO6" s="35">
        <f t="shared" si="7"/>
        <v>1575.64</v>
      </c>
      <c r="BP6" s="34" t="str">
        <f>IF(BP7="","",IF(BP7="-","【-】","【"&amp;SUBSTITUTE(TEXT(BP7,"#,##0.00"),"-","△")&amp;"】"))</f>
        <v>【705.21】</v>
      </c>
      <c r="BQ6" s="35" t="str">
        <f>IF(BQ7="",NA(),BQ7)</f>
        <v>-</v>
      </c>
      <c r="BR6" s="35" t="str">
        <f t="shared" ref="BR6:BZ6" si="8">IF(BR7="",NA(),BR7)</f>
        <v>-</v>
      </c>
      <c r="BS6" s="35" t="str">
        <f t="shared" si="8"/>
        <v>-</v>
      </c>
      <c r="BT6" s="35">
        <f t="shared" si="8"/>
        <v>65.42</v>
      </c>
      <c r="BU6" s="35">
        <f t="shared" si="8"/>
        <v>73.02</v>
      </c>
      <c r="BV6" s="35" t="str">
        <f t="shared" si="8"/>
        <v>-</v>
      </c>
      <c r="BW6" s="35" t="str">
        <f t="shared" si="8"/>
        <v>-</v>
      </c>
      <c r="BX6" s="35" t="str">
        <f t="shared" si="8"/>
        <v>-</v>
      </c>
      <c r="BY6" s="35">
        <f t="shared" si="8"/>
        <v>77.510000000000005</v>
      </c>
      <c r="BZ6" s="35">
        <f t="shared" si="8"/>
        <v>73.209999999999994</v>
      </c>
      <c r="CA6" s="34" t="str">
        <f>IF(CA7="","",IF(CA7="-","【-】","【"&amp;SUBSTITUTE(TEXT(CA7,"#,##0.00"),"-","△")&amp;"】"))</f>
        <v>【98.96】</v>
      </c>
      <c r="CB6" s="35" t="str">
        <f>IF(CB7="",NA(),CB7)</f>
        <v>-</v>
      </c>
      <c r="CC6" s="35" t="str">
        <f t="shared" ref="CC6:CK6" si="9">IF(CC7="",NA(),CC7)</f>
        <v>-</v>
      </c>
      <c r="CD6" s="35" t="str">
        <f t="shared" si="9"/>
        <v>-</v>
      </c>
      <c r="CE6" s="35">
        <f t="shared" si="9"/>
        <v>294.07</v>
      </c>
      <c r="CF6" s="35">
        <f t="shared" si="9"/>
        <v>257.83</v>
      </c>
      <c r="CG6" s="35" t="str">
        <f t="shared" si="9"/>
        <v>-</v>
      </c>
      <c r="CH6" s="35" t="str">
        <f t="shared" si="9"/>
        <v>-</v>
      </c>
      <c r="CI6" s="35" t="str">
        <f t="shared" si="9"/>
        <v>-</v>
      </c>
      <c r="CJ6" s="35">
        <f t="shared" si="9"/>
        <v>221.95</v>
      </c>
      <c r="CK6" s="35">
        <f t="shared" si="9"/>
        <v>229.52</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f t="shared" si="10"/>
        <v>47.28</v>
      </c>
      <c r="CV6" s="35">
        <f t="shared" si="10"/>
        <v>44.83</v>
      </c>
      <c r="CW6" s="34" t="str">
        <f>IF(CW7="","",IF(CW7="-","【-】","【"&amp;SUBSTITUTE(TEXT(CW7,"#,##0.00"),"-","△")&amp;"】"))</f>
        <v>【59.57】</v>
      </c>
      <c r="CX6" s="35" t="str">
        <f>IF(CX7="",NA(),CX7)</f>
        <v>-</v>
      </c>
      <c r="CY6" s="35" t="str">
        <f t="shared" ref="CY6:DG6" si="11">IF(CY7="",NA(),CY7)</f>
        <v>-</v>
      </c>
      <c r="CZ6" s="35" t="str">
        <f t="shared" si="11"/>
        <v>-</v>
      </c>
      <c r="DA6" s="35">
        <f t="shared" si="11"/>
        <v>75.95</v>
      </c>
      <c r="DB6" s="35">
        <f t="shared" si="11"/>
        <v>77.64</v>
      </c>
      <c r="DC6" s="35" t="str">
        <f t="shared" si="11"/>
        <v>-</v>
      </c>
      <c r="DD6" s="35" t="str">
        <f t="shared" si="11"/>
        <v>-</v>
      </c>
      <c r="DE6" s="35" t="str">
        <f t="shared" si="11"/>
        <v>-</v>
      </c>
      <c r="DF6" s="35">
        <f t="shared" si="11"/>
        <v>64.7</v>
      </c>
      <c r="DG6" s="35">
        <f t="shared" si="11"/>
        <v>60.57</v>
      </c>
      <c r="DH6" s="34" t="str">
        <f>IF(DH7="","",IF(DH7="-","【-】","【"&amp;SUBSTITUTE(TEXT(DH7,"#,##0.00"),"-","△")&amp;"】"))</f>
        <v>【95.57】</v>
      </c>
      <c r="DI6" s="35" t="str">
        <f>IF(DI7="",NA(),DI7)</f>
        <v>-</v>
      </c>
      <c r="DJ6" s="35" t="str">
        <f t="shared" ref="DJ6:DR6" si="12">IF(DJ7="",NA(),DJ7)</f>
        <v>-</v>
      </c>
      <c r="DK6" s="35" t="str">
        <f t="shared" si="12"/>
        <v>-</v>
      </c>
      <c r="DL6" s="35">
        <f t="shared" si="12"/>
        <v>2.91</v>
      </c>
      <c r="DM6" s="35">
        <f t="shared" si="12"/>
        <v>5.68</v>
      </c>
      <c r="DN6" s="35" t="str">
        <f t="shared" si="12"/>
        <v>-</v>
      </c>
      <c r="DO6" s="35" t="str">
        <f t="shared" si="12"/>
        <v>-</v>
      </c>
      <c r="DP6" s="35" t="str">
        <f t="shared" si="12"/>
        <v>-</v>
      </c>
      <c r="DQ6" s="35">
        <f t="shared" si="12"/>
        <v>6.84</v>
      </c>
      <c r="DR6" s="35">
        <f t="shared" si="12"/>
        <v>7.48</v>
      </c>
      <c r="DS6" s="34" t="str">
        <f>IF(DS7="","",IF(DS7="-","【-】","【"&amp;SUBSTITUTE(TEXT(DS7,"#,##0.00"),"-","△")&amp;"】"))</f>
        <v>【36.52】</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【5.72】</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0.18</v>
      </c>
      <c r="EN6" s="35">
        <f t="shared" si="14"/>
        <v>0.06</v>
      </c>
      <c r="EO6" s="34" t="str">
        <f>IF(EO7="","",IF(EO7="-","【-】","【"&amp;SUBSTITUTE(TEXT(EO7,"#,##0.00"),"-","△")&amp;"】"))</f>
        <v>【0.30】</v>
      </c>
    </row>
    <row r="7" spans="1:148" s="36" customFormat="1" x14ac:dyDescent="0.15">
      <c r="A7" s="28"/>
      <c r="B7" s="37">
        <v>2020</v>
      </c>
      <c r="C7" s="37">
        <v>402044</v>
      </c>
      <c r="D7" s="37">
        <v>46</v>
      </c>
      <c r="E7" s="37">
        <v>17</v>
      </c>
      <c r="F7" s="37">
        <v>1</v>
      </c>
      <c r="G7" s="37">
        <v>0</v>
      </c>
      <c r="H7" s="37" t="s">
        <v>96</v>
      </c>
      <c r="I7" s="37" t="s">
        <v>97</v>
      </c>
      <c r="J7" s="37" t="s">
        <v>98</v>
      </c>
      <c r="K7" s="37" t="s">
        <v>99</v>
      </c>
      <c r="L7" s="37" t="s">
        <v>100</v>
      </c>
      <c r="M7" s="37" t="s">
        <v>101</v>
      </c>
      <c r="N7" s="38" t="s">
        <v>102</v>
      </c>
      <c r="O7" s="38">
        <v>40.96</v>
      </c>
      <c r="P7" s="38">
        <v>31.84</v>
      </c>
      <c r="Q7" s="38">
        <v>105.22</v>
      </c>
      <c r="R7" s="38">
        <v>3520</v>
      </c>
      <c r="S7" s="38">
        <v>56240</v>
      </c>
      <c r="T7" s="38">
        <v>61.76</v>
      </c>
      <c r="U7" s="38">
        <v>910.62</v>
      </c>
      <c r="V7" s="38">
        <v>17894</v>
      </c>
      <c r="W7" s="38">
        <v>5.04</v>
      </c>
      <c r="X7" s="38">
        <v>3550.4</v>
      </c>
      <c r="Y7" s="38" t="s">
        <v>102</v>
      </c>
      <c r="Z7" s="38" t="s">
        <v>102</v>
      </c>
      <c r="AA7" s="38" t="s">
        <v>102</v>
      </c>
      <c r="AB7" s="38">
        <v>101.12</v>
      </c>
      <c r="AC7" s="38">
        <v>100.06</v>
      </c>
      <c r="AD7" s="38" t="s">
        <v>102</v>
      </c>
      <c r="AE7" s="38" t="s">
        <v>102</v>
      </c>
      <c r="AF7" s="38" t="s">
        <v>102</v>
      </c>
      <c r="AG7" s="38">
        <v>106.07</v>
      </c>
      <c r="AH7" s="38">
        <v>103.94</v>
      </c>
      <c r="AI7" s="38">
        <v>106.67</v>
      </c>
      <c r="AJ7" s="38" t="s">
        <v>102</v>
      </c>
      <c r="AK7" s="38" t="s">
        <v>102</v>
      </c>
      <c r="AL7" s="38" t="s">
        <v>102</v>
      </c>
      <c r="AM7" s="38">
        <v>0</v>
      </c>
      <c r="AN7" s="38">
        <v>0</v>
      </c>
      <c r="AO7" s="38" t="s">
        <v>102</v>
      </c>
      <c r="AP7" s="38" t="s">
        <v>102</v>
      </c>
      <c r="AQ7" s="38" t="s">
        <v>102</v>
      </c>
      <c r="AR7" s="38">
        <v>60.98</v>
      </c>
      <c r="AS7" s="38">
        <v>43.16</v>
      </c>
      <c r="AT7" s="38">
        <v>3.64</v>
      </c>
      <c r="AU7" s="38" t="s">
        <v>102</v>
      </c>
      <c r="AV7" s="38" t="s">
        <v>102</v>
      </c>
      <c r="AW7" s="38" t="s">
        <v>102</v>
      </c>
      <c r="AX7" s="38">
        <v>43.78</v>
      </c>
      <c r="AY7" s="38">
        <v>40.799999999999997</v>
      </c>
      <c r="AZ7" s="38" t="s">
        <v>102</v>
      </c>
      <c r="BA7" s="38" t="s">
        <v>102</v>
      </c>
      <c r="BB7" s="38" t="s">
        <v>102</v>
      </c>
      <c r="BC7" s="38">
        <v>62.46</v>
      </c>
      <c r="BD7" s="38">
        <v>52.04</v>
      </c>
      <c r="BE7" s="38">
        <v>67.52</v>
      </c>
      <c r="BF7" s="38" t="s">
        <v>102</v>
      </c>
      <c r="BG7" s="38" t="s">
        <v>102</v>
      </c>
      <c r="BH7" s="38" t="s">
        <v>102</v>
      </c>
      <c r="BI7" s="38">
        <v>1712.9</v>
      </c>
      <c r="BJ7" s="38">
        <v>1871.63</v>
      </c>
      <c r="BK7" s="38" t="s">
        <v>102</v>
      </c>
      <c r="BL7" s="38" t="s">
        <v>102</v>
      </c>
      <c r="BM7" s="38" t="s">
        <v>102</v>
      </c>
      <c r="BN7" s="38">
        <v>933.3</v>
      </c>
      <c r="BO7" s="38">
        <v>1575.64</v>
      </c>
      <c r="BP7" s="38">
        <v>705.21</v>
      </c>
      <c r="BQ7" s="38" t="s">
        <v>102</v>
      </c>
      <c r="BR7" s="38" t="s">
        <v>102</v>
      </c>
      <c r="BS7" s="38" t="s">
        <v>102</v>
      </c>
      <c r="BT7" s="38">
        <v>65.42</v>
      </c>
      <c r="BU7" s="38">
        <v>73.02</v>
      </c>
      <c r="BV7" s="38" t="s">
        <v>102</v>
      </c>
      <c r="BW7" s="38" t="s">
        <v>102</v>
      </c>
      <c r="BX7" s="38" t="s">
        <v>102</v>
      </c>
      <c r="BY7" s="38">
        <v>77.510000000000005</v>
      </c>
      <c r="BZ7" s="38">
        <v>73.209999999999994</v>
      </c>
      <c r="CA7" s="38">
        <v>98.96</v>
      </c>
      <c r="CB7" s="38" t="s">
        <v>102</v>
      </c>
      <c r="CC7" s="38" t="s">
        <v>102</v>
      </c>
      <c r="CD7" s="38" t="s">
        <v>102</v>
      </c>
      <c r="CE7" s="38">
        <v>294.07</v>
      </c>
      <c r="CF7" s="38">
        <v>257.83</v>
      </c>
      <c r="CG7" s="38" t="s">
        <v>102</v>
      </c>
      <c r="CH7" s="38" t="s">
        <v>102</v>
      </c>
      <c r="CI7" s="38" t="s">
        <v>102</v>
      </c>
      <c r="CJ7" s="38">
        <v>221.95</v>
      </c>
      <c r="CK7" s="38">
        <v>229.52</v>
      </c>
      <c r="CL7" s="38">
        <v>134.52000000000001</v>
      </c>
      <c r="CM7" s="38" t="s">
        <v>102</v>
      </c>
      <c r="CN7" s="38" t="s">
        <v>102</v>
      </c>
      <c r="CO7" s="38" t="s">
        <v>102</v>
      </c>
      <c r="CP7" s="38" t="s">
        <v>102</v>
      </c>
      <c r="CQ7" s="38" t="s">
        <v>102</v>
      </c>
      <c r="CR7" s="38" t="s">
        <v>102</v>
      </c>
      <c r="CS7" s="38" t="s">
        <v>102</v>
      </c>
      <c r="CT7" s="38" t="s">
        <v>102</v>
      </c>
      <c r="CU7" s="38">
        <v>47.28</v>
      </c>
      <c r="CV7" s="38">
        <v>44.83</v>
      </c>
      <c r="CW7" s="38">
        <v>59.57</v>
      </c>
      <c r="CX7" s="38" t="s">
        <v>102</v>
      </c>
      <c r="CY7" s="38" t="s">
        <v>102</v>
      </c>
      <c r="CZ7" s="38" t="s">
        <v>102</v>
      </c>
      <c r="DA7" s="38">
        <v>75.95</v>
      </c>
      <c r="DB7" s="38">
        <v>77.64</v>
      </c>
      <c r="DC7" s="38" t="s">
        <v>102</v>
      </c>
      <c r="DD7" s="38" t="s">
        <v>102</v>
      </c>
      <c r="DE7" s="38" t="s">
        <v>102</v>
      </c>
      <c r="DF7" s="38">
        <v>64.7</v>
      </c>
      <c r="DG7" s="38">
        <v>60.57</v>
      </c>
      <c r="DH7" s="38">
        <v>95.57</v>
      </c>
      <c r="DI7" s="38" t="s">
        <v>102</v>
      </c>
      <c r="DJ7" s="38" t="s">
        <v>102</v>
      </c>
      <c r="DK7" s="38" t="s">
        <v>102</v>
      </c>
      <c r="DL7" s="38">
        <v>2.91</v>
      </c>
      <c r="DM7" s="38">
        <v>5.68</v>
      </c>
      <c r="DN7" s="38" t="s">
        <v>102</v>
      </c>
      <c r="DO7" s="38" t="s">
        <v>102</v>
      </c>
      <c r="DP7" s="38" t="s">
        <v>102</v>
      </c>
      <c r="DQ7" s="38">
        <v>6.84</v>
      </c>
      <c r="DR7" s="38">
        <v>7.48</v>
      </c>
      <c r="DS7" s="38">
        <v>36.520000000000003</v>
      </c>
      <c r="DT7" s="38" t="s">
        <v>102</v>
      </c>
      <c r="DU7" s="38" t="s">
        <v>102</v>
      </c>
      <c r="DV7" s="38" t="s">
        <v>102</v>
      </c>
      <c r="DW7" s="38">
        <v>0</v>
      </c>
      <c r="DX7" s="38">
        <v>0</v>
      </c>
      <c r="DY7" s="38" t="s">
        <v>102</v>
      </c>
      <c r="DZ7" s="38" t="s">
        <v>102</v>
      </c>
      <c r="EA7" s="38" t="s">
        <v>102</v>
      </c>
      <c r="EB7" s="38">
        <v>0</v>
      </c>
      <c r="EC7" s="38">
        <v>0</v>
      </c>
      <c r="ED7" s="38">
        <v>5.72</v>
      </c>
      <c r="EE7" s="38" t="s">
        <v>102</v>
      </c>
      <c r="EF7" s="38" t="s">
        <v>102</v>
      </c>
      <c r="EG7" s="38" t="s">
        <v>102</v>
      </c>
      <c r="EH7" s="38">
        <v>0</v>
      </c>
      <c r="EI7" s="38">
        <v>0</v>
      </c>
      <c r="EJ7" s="38" t="s">
        <v>102</v>
      </c>
      <c r="EK7" s="38" t="s">
        <v>102</v>
      </c>
      <c r="EL7" s="38" t="s">
        <v>102</v>
      </c>
      <c r="EM7" s="38">
        <v>0.18</v>
      </c>
      <c r="EN7" s="38">
        <v>0.06</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2023-03-29T02:52:29Z</cp:lastPrinted>
  <dcterms:created xsi:type="dcterms:W3CDTF">2021-12-03T07:18:21Z</dcterms:created>
  <dcterms:modified xsi:type="dcterms:W3CDTF">2023-03-29T02:52:40Z</dcterms:modified>
  <cp:category/>
</cp:coreProperties>
</file>