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msrvfl04b\42上下水道・環境部\01下水道課\01下水道庶務係\【F-8-0】諸務\1.公共下水道\2.諸務【5.公（部・非）】\庁外文書（通知等）\各種調査物〈庁外）\経営比較分析表\Ｒ05\"/>
    </mc:Choice>
  </mc:AlternateContent>
  <workbookProtection workbookAlgorithmName="SHA-512" workbookHashValue="TmFNpUmbHHUdE/ePBcyMsmra6pFSUfXwEIt6Q0fIg19AlygBDIn9ULZBauPsOrWKYGH4GAo5MhqrR05Yr44R6A==" workbookSaltValue="vQa2CnWp7+i+esAiiHmOP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<sst xmlns="http://schemas.openxmlformats.org/spreadsheetml/2006/main" count="257" uniqueCount="117">
  <si>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</si>
  <si>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</si>
  <si>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</si>
  <si>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</si>
  <si>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</si>
  <si>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</si>
  <si>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</si>
  <si>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</si>
  <si>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</si>
  <si>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</si>
  <si>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</si>
  <si>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</si>
  <si>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</si>
  <si>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</si>
  <si>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</si>
  <si>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</si>
  <si>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</si>
  <si>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</si>
  <si>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</si>
  <si>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</si>
  <si>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</si>
  <si>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</si>
  <si>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</si>
  <si>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</si>
  <si>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</si>
  <si>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</si>
  <si>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</si>
  <si>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</si>
  <si>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</si>
  <si>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</si>
  <si>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</si>
  <si>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</si>
  <si>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</si>
  <si>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</si>
  <si>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</si>
  <si>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</si>
  <si>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</si>
  <si>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</si>
  <si>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</si>
  <si>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</si>
  <si>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</si>
  <si>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</si>
  <si>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</si>
  <si>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</si>
  <si>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</si>
  <si>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</si>
  <si>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</si>
  <si>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</si>
  <si>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</si>
  <si>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</si>
  <si>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</si>
  <si>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</si>
  <si>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</si>
  <si>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</si>
  <si>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</si>
  <si>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</si>
  <si>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</si>
  <si>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</si>
  <si>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</si>
  <si>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</si>
  <si>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</si>
  <si>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</si>
  <si>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</si>
  <si>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</si>
  <si>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</si>
  <si>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</si>
  <si>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</si>
  <si>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</si>
  <si>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</si>
  <si>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</si>
  <si>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</si>
  <si>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</si>
  <si>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</si>
  <si>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</si>
  <si>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</si>
  <si>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</si>
  <si>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</si>
  <si>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</si>
  <si>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</si>
  <si>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</si>
  <si>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</si>
  <si>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</si>
  <si>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</si>
  <si>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</si>
  <si>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</si>
  <si>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</si>
  <si>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</si>
  <si>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</si>
  <si>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</si>
  <si>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</si>
  <si>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</si>
  <si>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</si>
  <si>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</si>
  <si>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</si>
  <si>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</si>
  <si>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</si>
  <si>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</si>
  <si>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</si>
  <si>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</si>
  <si>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</si>
  <si>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</si>
  <si>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</si>
  <si>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</si>
  <si>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</si>
  <si>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</si>
  <si>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</si>
  <si>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</si>
  <si>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</si>
  <si>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</si>
  <si>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</si>
  <si>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</si>
  <si>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</si>
  <si>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</si>
  <si>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</si>
  <si>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①経常収支比率について 
　経常収支比率については100％を超えている状況ではあるが、実質的には多額の基準外繰入金により収支を維持している状態である。地方公営企業の経営の原則の元、料金収入増加等による早期の基準外繰入金の解消に努める必要がある。
③流動比率について
　昨年と比較すると、類似団体平均値より高く改善がなされている。原因としては決算時の現金確保ができているからだと考えられる。
④企業債残高対事業規模比率について　
　企業債残高に比べ料金収入が他団体に比べ著しく低位にある。引き続き水洗化促進による料金収入の確保に努める必要がある。
⑤経費回収率⑥汚水処理原価⑧水洗化率について 
　汚水処理原価が高く、料金収入による経費回収率が低いために経営の健全性を低下させる要因となっている。その要因は、維持管理費では人口密度が低いことや水洗化が不十分なことのほか、流域下水道へ支払う維持管理負担金単価が高いことが主な原因となっている。</t>
    <phoneticPr fontId="4"/>
  </si>
  <si>
    <t>　本市においては平成5年より管渠整備が始まり現時点で目立った老朽化は見られない。一方昭和50年代に整備され、公共下水道に接続した元コミュニティプラントの管渠があり、適切な点検と管渠更生に努める必要がある。</t>
    <rPh sb="14" eb="16">
      <t>カンキョ</t>
    </rPh>
    <rPh sb="16" eb="18">
      <t>セイビ</t>
    </rPh>
    <rPh sb="19" eb="20">
      <t>ハジ</t>
    </rPh>
    <rPh sb="40" eb="42">
      <t>イッポウ</t>
    </rPh>
    <rPh sb="42" eb="44">
      <t>ショウワ</t>
    </rPh>
    <rPh sb="46" eb="47">
      <t>ネン</t>
    </rPh>
    <rPh sb="47" eb="48">
      <t>ダイ</t>
    </rPh>
    <rPh sb="49" eb="51">
      <t>セイビ</t>
    </rPh>
    <rPh sb="54" eb="56">
      <t>コウキョウ</t>
    </rPh>
    <rPh sb="56" eb="59">
      <t>ゲスイドウ</t>
    </rPh>
    <rPh sb="64" eb="65">
      <t>モト</t>
    </rPh>
    <rPh sb="82" eb="84">
      <t>テキセツ</t>
    </rPh>
    <rPh sb="85" eb="87">
      <t>テンケン</t>
    </rPh>
    <rPh sb="93" eb="94">
      <t>ツト</t>
    </rPh>
    <rPh sb="96" eb="98">
      <t>ヒツヨウ</t>
    </rPh>
    <phoneticPr fontId="4"/>
  </si>
  <si>
    <t>　本市における公共下水道事業は、現在も面整備の途中であり、人口密度など経営の効率性を重視しながら地域への管きょの延伸に努めていく。また、既存ストックの有効活用のため、供用区域への水洗化のさらなる促進により料金収入の確保を図る。
　一方で、経営の重しになっている処理単価の低減を図る必要がある。まずは直方市外1市1町の汚水を処理する流域下水道事業での有収水量の確保に向けた水洗化と面整備を進めるとともに、他の下水道事業との連携・広域化による、抜本的な経費回収率の向上と汚水処理単価の低減に向け、様々な可能性を探っていきたい。</t>
    <rPh sb="7" eb="9">
      <t>コウキョウ</t>
    </rPh>
    <rPh sb="19" eb="20">
      <t>メン</t>
    </rPh>
    <rPh sb="23" eb="25">
      <t>トチュウ</t>
    </rPh>
    <rPh sb="29" eb="31">
      <t>ジンコウ</t>
    </rPh>
    <rPh sb="31" eb="33">
      <t>ミツド</t>
    </rPh>
    <rPh sb="35" eb="37">
      <t>ケイエイ</t>
    </rPh>
    <rPh sb="38" eb="41">
      <t>コウリツセイ</t>
    </rPh>
    <rPh sb="42" eb="44">
      <t>ジュウシ</t>
    </rPh>
    <rPh sb="48" eb="50">
      <t>チイキ</t>
    </rPh>
    <rPh sb="59" eb="60">
      <t>ツト</t>
    </rPh>
    <rPh sb="68" eb="70">
      <t>キゾン</t>
    </rPh>
    <rPh sb="75" eb="77">
      <t>ユウコウ</t>
    </rPh>
    <rPh sb="77" eb="79">
      <t>カツヨウ</t>
    </rPh>
    <rPh sb="83" eb="85">
      <t>キョウヨウ</t>
    </rPh>
    <rPh sb="85" eb="87">
      <t>クイキ</t>
    </rPh>
    <rPh sb="89" eb="92">
      <t>スイセンカ</t>
    </rPh>
    <rPh sb="97" eb="99">
      <t>ソクシン</t>
    </rPh>
    <rPh sb="115" eb="117">
      <t>イッポウ</t>
    </rPh>
    <rPh sb="119" eb="121">
      <t>ケイエイ</t>
    </rPh>
    <rPh sb="122" eb="123">
      <t>オモ</t>
    </rPh>
    <rPh sb="130" eb="132">
      <t>ショリ</t>
    </rPh>
    <rPh sb="132" eb="134">
      <t>タンカ</t>
    </rPh>
    <rPh sb="135" eb="137">
      <t>テイゲン</t>
    </rPh>
    <rPh sb="138" eb="139">
      <t>ハカ</t>
    </rPh>
    <rPh sb="140" eb="142">
      <t>ヒツヨウ</t>
    </rPh>
    <rPh sb="149" eb="152">
      <t>ノオガタシ</t>
    </rPh>
    <rPh sb="152" eb="153">
      <t>ホカ</t>
    </rPh>
    <rPh sb="154" eb="155">
      <t>シ</t>
    </rPh>
    <rPh sb="156" eb="157">
      <t>チョウ</t>
    </rPh>
    <rPh sb="158" eb="160">
      <t>オスイ</t>
    </rPh>
    <rPh sb="161" eb="163">
      <t>ショリ</t>
    </rPh>
    <rPh sb="165" eb="167">
      <t>リュウイキ</t>
    </rPh>
    <rPh sb="167" eb="170">
      <t>ゲスイドウ</t>
    </rPh>
    <rPh sb="170" eb="172">
      <t>ジギョウ</t>
    </rPh>
    <rPh sb="174" eb="176">
      <t>ユウシュウ</t>
    </rPh>
    <rPh sb="176" eb="178">
      <t>スイリョウ</t>
    </rPh>
    <rPh sb="179" eb="181">
      <t>カクホ</t>
    </rPh>
    <rPh sb="182" eb="183">
      <t>ム</t>
    </rPh>
    <rPh sb="185" eb="188">
      <t>スイセンカ</t>
    </rPh>
    <rPh sb="189" eb="190">
      <t>メン</t>
    </rPh>
    <rPh sb="190" eb="192">
      <t>セイビ</t>
    </rPh>
    <rPh sb="193" eb="194">
      <t>スス</t>
    </rPh>
    <rPh sb="201" eb="202">
      <t>タ</t>
    </rPh>
    <rPh sb="203" eb="206">
      <t>ゲスイドウ</t>
    </rPh>
    <rPh sb="206" eb="208">
      <t>ジギョウ</t>
    </rPh>
    <rPh sb="210" eb="212">
      <t>レンケイ</t>
    </rPh>
    <rPh sb="213" eb="216">
      <t>コウイキカ</t>
    </rPh>
    <rPh sb="220" eb="223">
      <t>バッポンテキ</t>
    </rPh>
    <rPh sb="224" eb="226">
      <t>ケイヒ</t>
    </rPh>
    <rPh sb="226" eb="228">
      <t>カイシュウ</t>
    </rPh>
    <rPh sb="228" eb="229">
      <t>リツ</t>
    </rPh>
    <rPh sb="230" eb="232">
      <t>コウジョウ</t>
    </rPh>
    <rPh sb="233" eb="235">
      <t>オスイ</t>
    </rPh>
    <rPh sb="235" eb="237">
      <t>ショリ</t>
    </rPh>
    <rPh sb="237" eb="239">
      <t>タンカ</t>
    </rPh>
    <rPh sb="240" eb="242">
      <t>テイゲン</t>
    </rPh>
    <rPh sb="243" eb="244">
      <t>ム</t>
    </rPh>
    <rPh sb="246" eb="248">
      <t>サマザマ</t>
    </rPh>
    <rPh sb="249" eb="252">
      <t>カノウセイ</t>
    </rPh>
    <rPh sb="253" eb="254">
      <t>サグ</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</si>
</sst>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345-4F8C-B5ED-A0A47FA6A1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0.18</c:v>
                </c:pt>
                <c:pt idx="2">
                  <c:v>0.06</c:v>
                </c:pt>
                <c:pt idx="3">
                  <c:v>0.14000000000000001</c:v>
                </c:pt>
                <c:pt idx="4">
                  <c:v>0.08</c:v>
                </c:pt>
              </c:numCache>
            </c:numRef>
          </c:val>
          <c:smooth val="0"/>
          <c:extLst>
            <c:ext xmlns:c16="http://schemas.microsoft.com/office/drawing/2014/chart" uri="{C3380CC4-5D6E-409C-BE32-E72D297353CC}">
              <c16:uniqueId val="{00000001-D345-4F8C-B5ED-A0A47FA6A1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0E-45D4-8103-57F67C0071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47.28</c:v>
                </c:pt>
                <c:pt idx="2">
                  <c:v>44.83</c:v>
                </c:pt>
                <c:pt idx="3">
                  <c:v>51.42</c:v>
                </c:pt>
                <c:pt idx="4">
                  <c:v>48.95</c:v>
                </c:pt>
              </c:numCache>
            </c:numRef>
          </c:val>
          <c:smooth val="0"/>
          <c:extLst>
            <c:ext xmlns:c16="http://schemas.microsoft.com/office/drawing/2014/chart" uri="{C3380CC4-5D6E-409C-BE32-E72D297353CC}">
              <c16:uniqueId val="{00000001-AD0E-45D4-8103-57F67C0071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75.95</c:v>
                </c:pt>
                <c:pt idx="2">
                  <c:v>77.64</c:v>
                </c:pt>
                <c:pt idx="3">
                  <c:v>74.349999999999994</c:v>
                </c:pt>
                <c:pt idx="4">
                  <c:v>74.5</c:v>
                </c:pt>
              </c:numCache>
            </c:numRef>
          </c:val>
          <c:extLst>
            <c:ext xmlns:c16="http://schemas.microsoft.com/office/drawing/2014/chart" uri="{C3380CC4-5D6E-409C-BE32-E72D297353CC}">
              <c16:uniqueId val="{00000000-E21A-44C7-BBEC-8C5190B5CE6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64.7</c:v>
                </c:pt>
                <c:pt idx="2">
                  <c:v>60.57</c:v>
                </c:pt>
                <c:pt idx="3">
                  <c:v>81.34</c:v>
                </c:pt>
                <c:pt idx="4">
                  <c:v>81.14</c:v>
                </c:pt>
              </c:numCache>
            </c:numRef>
          </c:val>
          <c:smooth val="0"/>
          <c:extLst>
            <c:ext xmlns:c16="http://schemas.microsoft.com/office/drawing/2014/chart" uri="{C3380CC4-5D6E-409C-BE32-E72D297353CC}">
              <c16:uniqueId val="{00000001-E21A-44C7-BBEC-8C5190B5CE6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101.12</c:v>
                </c:pt>
                <c:pt idx="2">
                  <c:v>100.06</c:v>
                </c:pt>
                <c:pt idx="3">
                  <c:v>100.12</c:v>
                </c:pt>
                <c:pt idx="4">
                  <c:v>100.74</c:v>
                </c:pt>
              </c:numCache>
            </c:numRef>
          </c:val>
          <c:extLst>
            <c:ext xmlns:c16="http://schemas.microsoft.com/office/drawing/2014/chart" uri="{C3380CC4-5D6E-409C-BE32-E72D297353CC}">
              <c16:uniqueId val="{00000000-D7B9-4229-B82C-A198C07824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106.07</c:v>
                </c:pt>
                <c:pt idx="2">
                  <c:v>103.94</c:v>
                </c:pt>
                <c:pt idx="3">
                  <c:v>107.08</c:v>
                </c:pt>
                <c:pt idx="4">
                  <c:v>106.08</c:v>
                </c:pt>
              </c:numCache>
            </c:numRef>
          </c:val>
          <c:smooth val="0"/>
          <c:extLst>
            <c:ext xmlns:c16="http://schemas.microsoft.com/office/drawing/2014/chart" uri="{C3380CC4-5D6E-409C-BE32-E72D297353CC}">
              <c16:uniqueId val="{00000001-D7B9-4229-B82C-A198C07824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2.91</c:v>
                </c:pt>
                <c:pt idx="2">
                  <c:v>5.68</c:v>
                </c:pt>
                <c:pt idx="3">
                  <c:v>7.86</c:v>
                </c:pt>
                <c:pt idx="4">
                  <c:v>9.91</c:v>
                </c:pt>
              </c:numCache>
            </c:numRef>
          </c:val>
          <c:extLst>
            <c:ext xmlns:c16="http://schemas.microsoft.com/office/drawing/2014/chart" uri="{C3380CC4-5D6E-409C-BE32-E72D297353CC}">
              <c16:uniqueId val="{00000000-710D-458D-A991-B66509AEE1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6.84</c:v>
                </c:pt>
                <c:pt idx="2">
                  <c:v>7.48</c:v>
                </c:pt>
                <c:pt idx="3">
                  <c:v>14.65</c:v>
                </c:pt>
                <c:pt idx="4">
                  <c:v>16.11</c:v>
                </c:pt>
              </c:numCache>
            </c:numRef>
          </c:val>
          <c:smooth val="0"/>
          <c:extLst>
            <c:ext xmlns:c16="http://schemas.microsoft.com/office/drawing/2014/chart" uri="{C3380CC4-5D6E-409C-BE32-E72D297353CC}">
              <c16:uniqueId val="{00000001-710D-458D-A991-B66509AEE1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924-4981-BF78-EB7C941C72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5924-4981-BF78-EB7C941C72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979-424B-AFB7-EF7CE09A19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60.98</c:v>
                </c:pt>
                <c:pt idx="2">
                  <c:v>43.16</c:v>
                </c:pt>
                <c:pt idx="3">
                  <c:v>45.94</c:v>
                </c:pt>
                <c:pt idx="4">
                  <c:v>29.34</c:v>
                </c:pt>
              </c:numCache>
            </c:numRef>
          </c:val>
          <c:smooth val="0"/>
          <c:extLst>
            <c:ext xmlns:c16="http://schemas.microsoft.com/office/drawing/2014/chart" uri="{C3380CC4-5D6E-409C-BE32-E72D297353CC}">
              <c16:uniqueId val="{00000001-0979-424B-AFB7-EF7CE09A19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43.78</c:v>
                </c:pt>
                <c:pt idx="2">
                  <c:v>40.799999999999997</c:v>
                </c:pt>
                <c:pt idx="3">
                  <c:v>53.93</c:v>
                </c:pt>
                <c:pt idx="4">
                  <c:v>70.75</c:v>
                </c:pt>
              </c:numCache>
            </c:numRef>
          </c:val>
          <c:extLst>
            <c:ext xmlns:c16="http://schemas.microsoft.com/office/drawing/2014/chart" uri="{C3380CC4-5D6E-409C-BE32-E72D297353CC}">
              <c16:uniqueId val="{00000000-3A5B-4913-83FF-B0AD922AA3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62.46</c:v>
                </c:pt>
                <c:pt idx="2">
                  <c:v>52.04</c:v>
                </c:pt>
                <c:pt idx="3">
                  <c:v>47.7</c:v>
                </c:pt>
                <c:pt idx="4">
                  <c:v>50.59</c:v>
                </c:pt>
              </c:numCache>
            </c:numRef>
          </c:val>
          <c:smooth val="0"/>
          <c:extLst>
            <c:ext xmlns:c16="http://schemas.microsoft.com/office/drawing/2014/chart" uri="{C3380CC4-5D6E-409C-BE32-E72D297353CC}">
              <c16:uniqueId val="{00000001-3A5B-4913-83FF-B0AD922AA3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1712.9</c:v>
                </c:pt>
                <c:pt idx="2">
                  <c:v>1871.63</c:v>
                </c:pt>
                <c:pt idx="3">
                  <c:v>1859.08</c:v>
                </c:pt>
                <c:pt idx="4">
                  <c:v>1874.36</c:v>
                </c:pt>
              </c:numCache>
            </c:numRef>
          </c:val>
          <c:extLst>
            <c:ext xmlns:c16="http://schemas.microsoft.com/office/drawing/2014/chart" uri="{C3380CC4-5D6E-409C-BE32-E72D297353CC}">
              <c16:uniqueId val="{00000000-CE79-4A13-84DD-325EFB88F0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933.3</c:v>
                </c:pt>
                <c:pt idx="2">
                  <c:v>1575.64</c:v>
                </c:pt>
                <c:pt idx="3">
                  <c:v>1102.01</c:v>
                </c:pt>
                <c:pt idx="4">
                  <c:v>987.36</c:v>
                </c:pt>
              </c:numCache>
            </c:numRef>
          </c:val>
          <c:smooth val="0"/>
          <c:extLst>
            <c:ext xmlns:c16="http://schemas.microsoft.com/office/drawing/2014/chart" uri="{C3380CC4-5D6E-409C-BE32-E72D297353CC}">
              <c16:uniqueId val="{00000001-CE79-4A13-84DD-325EFB88F0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65.42</c:v>
                </c:pt>
                <c:pt idx="2">
                  <c:v>73.02</c:v>
                </c:pt>
                <c:pt idx="3">
                  <c:v>73.89</c:v>
                </c:pt>
                <c:pt idx="4">
                  <c:v>73.05</c:v>
                </c:pt>
              </c:numCache>
            </c:numRef>
          </c:val>
          <c:extLst>
            <c:ext xmlns:c16="http://schemas.microsoft.com/office/drawing/2014/chart" uri="{C3380CC4-5D6E-409C-BE32-E72D297353CC}">
              <c16:uniqueId val="{00000000-0710-4F34-8C7A-908BD8A9C3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77.510000000000005</c:v>
                </c:pt>
                <c:pt idx="2">
                  <c:v>73.209999999999994</c:v>
                </c:pt>
                <c:pt idx="3">
                  <c:v>82.55</c:v>
                </c:pt>
                <c:pt idx="4">
                  <c:v>83.55</c:v>
                </c:pt>
              </c:numCache>
            </c:numRef>
          </c:val>
          <c:smooth val="0"/>
          <c:extLst>
            <c:ext xmlns:c16="http://schemas.microsoft.com/office/drawing/2014/chart" uri="{C3380CC4-5D6E-409C-BE32-E72D297353CC}">
              <c16:uniqueId val="{00000001-0710-4F34-8C7A-908BD8A9C3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294.07</c:v>
                </c:pt>
                <c:pt idx="2">
                  <c:v>257.83</c:v>
                </c:pt>
                <c:pt idx="3">
                  <c:v>253.92</c:v>
                </c:pt>
                <c:pt idx="4">
                  <c:v>257.10000000000002</c:v>
                </c:pt>
              </c:numCache>
            </c:numRef>
          </c:val>
          <c:extLst>
            <c:ext xmlns:c16="http://schemas.microsoft.com/office/drawing/2014/chart" uri="{C3380CC4-5D6E-409C-BE32-E72D297353CC}">
              <c16:uniqueId val="{00000000-F631-4718-94DE-81DE4E75C2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221.95</c:v>
                </c:pt>
                <c:pt idx="2">
                  <c:v>229.52</c:v>
                </c:pt>
                <c:pt idx="3">
                  <c:v>188.38</c:v>
                </c:pt>
                <c:pt idx="4">
                  <c:v>185.98</c:v>
                </c:pt>
              </c:numCache>
            </c:numRef>
          </c:val>
          <c:smooth val="0"/>
          <c:extLst>
            <c:ext xmlns:c16="http://schemas.microsoft.com/office/drawing/2014/chart" uri="{C3380CC4-5D6E-409C-BE32-E72D297353CC}">
              <c16:uniqueId val="{00000001-F631-4718-94DE-81DE4E75C2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福岡県　直方市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55655</v>
      </c>
      <c r="AM8" s="55"/>
      <c r="AN8" s="55"/>
      <c r="AO8" s="55"/>
      <c r="AP8" s="55"/>
      <c r="AQ8" s="55"/>
      <c r="AR8" s="55"/>
      <c r="AS8" s="55"/>
      <c r="AT8" s="54">
        <f>データ!T6</f>
        <v>61.76</v>
      </c>
      <c r="AU8" s="54"/>
      <c r="AV8" s="54"/>
      <c r="AW8" s="54"/>
      <c r="AX8" s="54"/>
      <c r="AY8" s="54"/>
      <c r="AZ8" s="54"/>
      <c r="BA8" s="54"/>
      <c r="BB8" s="54">
        <f>データ!U6</f>
        <v>901.15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42.57</v>
      </c>
      <c r="J10" s="54"/>
      <c r="K10" s="54"/>
      <c r="L10" s="54"/>
      <c r="M10" s="54"/>
      <c r="N10" s="54"/>
      <c r="O10" s="54"/>
      <c r="P10" s="54">
        <f>データ!P6</f>
        <v>35.85</v>
      </c>
      <c r="Q10" s="54"/>
      <c r="R10" s="54"/>
      <c r="S10" s="54"/>
      <c r="T10" s="54"/>
      <c r="U10" s="54"/>
      <c r="V10" s="54"/>
      <c r="W10" s="54">
        <f>データ!Q6</f>
        <v>103.89</v>
      </c>
      <c r="X10" s="54"/>
      <c r="Y10" s="54"/>
      <c r="Z10" s="54"/>
      <c r="AA10" s="54"/>
      <c r="AB10" s="54"/>
      <c r="AC10" s="54"/>
      <c r="AD10" s="55">
        <f>データ!R6</f>
        <v>3520</v>
      </c>
      <c r="AE10" s="55"/>
      <c r="AF10" s="55"/>
      <c r="AG10" s="55"/>
      <c r="AH10" s="55"/>
      <c r="AI10" s="55"/>
      <c r="AJ10" s="55"/>
      <c r="AK10" s="2"/>
      <c r="AL10" s="55">
        <f>データ!V6</f>
        <v>19905</v>
      </c>
      <c r="AM10" s="55"/>
      <c r="AN10" s="55"/>
      <c r="AO10" s="55"/>
      <c r="AP10" s="55"/>
      <c r="AQ10" s="55"/>
      <c r="AR10" s="55"/>
      <c r="AS10" s="55"/>
      <c r="AT10" s="54">
        <f>データ!W6</f>
        <v>5.64</v>
      </c>
      <c r="AU10" s="54"/>
      <c r="AV10" s="54"/>
      <c r="AW10" s="54"/>
      <c r="AX10" s="54"/>
      <c r="AY10" s="54"/>
      <c r="AZ10" s="54"/>
      <c r="BA10" s="54"/>
      <c r="BB10" s="54">
        <f>データ!X6</f>
        <v>3529.26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80"/>
      <c r="BN47" s="80"/>
      <c r="BO47" s="80"/>
      <c r="BP47" s="80"/>
      <c r="BQ47" s="80"/>
      <c r="BR47" s="80"/>
      <c r="BS47" s="80"/>
      <c r="BT47" s="80"/>
      <c r="BU47" s="80"/>
      <c r="BV47" s="80"/>
      <c r="BW47" s="80"/>
      <c r="BX47" s="80"/>
      <c r="BY47" s="8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80"/>
      <c r="BN48" s="80"/>
      <c r="BO48" s="80"/>
      <c r="BP48" s="80"/>
      <c r="BQ48" s="80"/>
      <c r="BR48" s="80"/>
      <c r="BS48" s="80"/>
      <c r="BT48" s="80"/>
      <c r="BU48" s="80"/>
      <c r="BV48" s="80"/>
      <c r="BW48" s="80"/>
      <c r="BX48" s="80"/>
      <c r="BY48" s="8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80"/>
      <c r="BN49" s="80"/>
      <c r="BO49" s="80"/>
      <c r="BP49" s="80"/>
      <c r="BQ49" s="80"/>
      <c r="BR49" s="80"/>
      <c r="BS49" s="80"/>
      <c r="BT49" s="80"/>
      <c r="BU49" s="80"/>
      <c r="BV49" s="80"/>
      <c r="BW49" s="80"/>
      <c r="BX49" s="80"/>
      <c r="BY49" s="8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80"/>
      <c r="BN50" s="80"/>
      <c r="BO50" s="80"/>
      <c r="BP50" s="80"/>
      <c r="BQ50" s="80"/>
      <c r="BR50" s="80"/>
      <c r="BS50" s="80"/>
      <c r="BT50" s="80"/>
      <c r="BU50" s="80"/>
      <c r="BV50" s="80"/>
      <c r="BW50" s="80"/>
      <c r="BX50" s="80"/>
      <c r="BY50" s="8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80"/>
      <c r="BN51" s="80"/>
      <c r="BO51" s="80"/>
      <c r="BP51" s="80"/>
      <c r="BQ51" s="80"/>
      <c r="BR51" s="80"/>
      <c r="BS51" s="80"/>
      <c r="BT51" s="80"/>
      <c r="BU51" s="80"/>
      <c r="BV51" s="80"/>
      <c r="BW51" s="80"/>
      <c r="BX51" s="80"/>
      <c r="BY51" s="8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80"/>
      <c r="BN52" s="80"/>
      <c r="BO52" s="80"/>
      <c r="BP52" s="80"/>
      <c r="BQ52" s="80"/>
      <c r="BR52" s="80"/>
      <c r="BS52" s="80"/>
      <c r="BT52" s="80"/>
      <c r="BU52" s="80"/>
      <c r="BV52" s="80"/>
      <c r="BW52" s="80"/>
      <c r="BX52" s="80"/>
      <c r="BY52" s="8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80"/>
      <c r="BN53" s="80"/>
      <c r="BO53" s="80"/>
      <c r="BP53" s="80"/>
      <c r="BQ53" s="80"/>
      <c r="BR53" s="80"/>
      <c r="BS53" s="80"/>
      <c r="BT53" s="80"/>
      <c r="BU53" s="80"/>
      <c r="BV53" s="80"/>
      <c r="BW53" s="80"/>
      <c r="BX53" s="80"/>
      <c r="BY53" s="8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80"/>
      <c r="BN54" s="80"/>
      <c r="BO54" s="80"/>
      <c r="BP54" s="80"/>
      <c r="BQ54" s="80"/>
      <c r="BR54" s="80"/>
      <c r="BS54" s="80"/>
      <c r="BT54" s="80"/>
      <c r="BU54" s="80"/>
      <c r="BV54" s="80"/>
      <c r="BW54" s="80"/>
      <c r="BX54" s="80"/>
      <c r="BY54" s="8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80"/>
      <c r="BN55" s="80"/>
      <c r="BO55" s="80"/>
      <c r="BP55" s="80"/>
      <c r="BQ55" s="80"/>
      <c r="BR55" s="80"/>
      <c r="BS55" s="80"/>
      <c r="BT55" s="80"/>
      <c r="BU55" s="80"/>
      <c r="BV55" s="80"/>
      <c r="BW55" s="80"/>
      <c r="BX55" s="80"/>
      <c r="BY55" s="8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80"/>
      <c r="BN56" s="80"/>
      <c r="BO56" s="80"/>
      <c r="BP56" s="80"/>
      <c r="BQ56" s="80"/>
      <c r="BR56" s="80"/>
      <c r="BS56" s="80"/>
      <c r="BT56" s="80"/>
      <c r="BU56" s="80"/>
      <c r="BV56" s="80"/>
      <c r="BW56" s="80"/>
      <c r="BX56" s="80"/>
      <c r="BY56" s="8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80"/>
      <c r="BN57" s="80"/>
      <c r="BO57" s="80"/>
      <c r="BP57" s="80"/>
      <c r="BQ57" s="80"/>
      <c r="BR57" s="80"/>
      <c r="BS57" s="80"/>
      <c r="BT57" s="80"/>
      <c r="BU57" s="80"/>
      <c r="BV57" s="80"/>
      <c r="BW57" s="80"/>
      <c r="BX57" s="80"/>
      <c r="BY57" s="8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80"/>
      <c r="BN58" s="80"/>
      <c r="BO58" s="80"/>
      <c r="BP58" s="80"/>
      <c r="BQ58" s="80"/>
      <c r="BR58" s="80"/>
      <c r="BS58" s="80"/>
      <c r="BT58" s="80"/>
      <c r="BU58" s="80"/>
      <c r="BV58" s="80"/>
      <c r="BW58" s="80"/>
      <c r="BX58" s="80"/>
      <c r="BY58" s="8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80"/>
      <c r="BN59" s="80"/>
      <c r="BO59" s="80"/>
      <c r="BP59" s="80"/>
      <c r="BQ59" s="80"/>
      <c r="BR59" s="80"/>
      <c r="BS59" s="80"/>
      <c r="BT59" s="80"/>
      <c r="BU59" s="80"/>
      <c r="BV59" s="80"/>
      <c r="BW59" s="80"/>
      <c r="BX59" s="80"/>
      <c r="BY59" s="8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80"/>
      <c r="BN60" s="80"/>
      <c r="BO60" s="80"/>
      <c r="BP60" s="80"/>
      <c r="BQ60" s="80"/>
      <c r="BR60" s="80"/>
      <c r="BS60" s="80"/>
      <c r="BT60" s="80"/>
      <c r="BU60" s="80"/>
      <c r="BV60" s="80"/>
      <c r="BW60" s="80"/>
      <c r="BX60" s="80"/>
      <c r="BY60" s="8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80"/>
      <c r="BN61" s="80"/>
      <c r="BO61" s="80"/>
      <c r="BP61" s="80"/>
      <c r="BQ61" s="80"/>
      <c r="BR61" s="80"/>
      <c r="BS61" s="80"/>
      <c r="BT61" s="80"/>
      <c r="BU61" s="80"/>
      <c r="BV61" s="80"/>
      <c r="BW61" s="80"/>
      <c r="BX61" s="80"/>
      <c r="BY61" s="8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80"/>
      <c r="BN62" s="80"/>
      <c r="BO62" s="80"/>
      <c r="BP62" s="80"/>
      <c r="BQ62" s="80"/>
      <c r="BR62" s="80"/>
      <c r="BS62" s="80"/>
      <c r="BT62" s="80"/>
      <c r="BU62" s="80"/>
      <c r="BV62" s="80"/>
      <c r="BW62" s="80"/>
      <c r="BX62" s="80"/>
      <c r="BY62" s="8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80"/>
      <c r="BN66" s="80"/>
      <c r="BO66" s="80"/>
      <c r="BP66" s="80"/>
      <c r="BQ66" s="80"/>
      <c r="BR66" s="80"/>
      <c r="BS66" s="80"/>
      <c r="BT66" s="80"/>
      <c r="BU66" s="80"/>
      <c r="BV66" s="80"/>
      <c r="BW66" s="80"/>
      <c r="BX66" s="80"/>
      <c r="BY66" s="8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80"/>
      <c r="BN67" s="80"/>
      <c r="BO67" s="80"/>
      <c r="BP67" s="80"/>
      <c r="BQ67" s="80"/>
      <c r="BR67" s="80"/>
      <c r="BS67" s="80"/>
      <c r="BT67" s="80"/>
      <c r="BU67" s="80"/>
      <c r="BV67" s="80"/>
      <c r="BW67" s="80"/>
      <c r="BX67" s="80"/>
      <c r="BY67" s="8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80"/>
      <c r="BN68" s="80"/>
      <c r="BO68" s="80"/>
      <c r="BP68" s="80"/>
      <c r="BQ68" s="80"/>
      <c r="BR68" s="80"/>
      <c r="BS68" s="80"/>
      <c r="BT68" s="80"/>
      <c r="BU68" s="80"/>
      <c r="BV68" s="80"/>
      <c r="BW68" s="80"/>
      <c r="BX68" s="80"/>
      <c r="BY68" s="8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80"/>
      <c r="BN69" s="80"/>
      <c r="BO69" s="80"/>
      <c r="BP69" s="80"/>
      <c r="BQ69" s="80"/>
      <c r="BR69" s="80"/>
      <c r="BS69" s="80"/>
      <c r="BT69" s="80"/>
      <c r="BU69" s="80"/>
      <c r="BV69" s="80"/>
      <c r="BW69" s="80"/>
      <c r="BX69" s="80"/>
      <c r="BY69" s="8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80"/>
      <c r="BN70" s="80"/>
      <c r="BO70" s="80"/>
      <c r="BP70" s="80"/>
      <c r="BQ70" s="80"/>
      <c r="BR70" s="80"/>
      <c r="BS70" s="80"/>
      <c r="BT70" s="80"/>
      <c r="BU70" s="80"/>
      <c r="BV70" s="80"/>
      <c r="BW70" s="80"/>
      <c r="BX70" s="80"/>
      <c r="BY70" s="8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80"/>
      <c r="BN71" s="80"/>
      <c r="BO71" s="80"/>
      <c r="BP71" s="80"/>
      <c r="BQ71" s="80"/>
      <c r="BR71" s="80"/>
      <c r="BS71" s="80"/>
      <c r="BT71" s="80"/>
      <c r="BU71" s="80"/>
      <c r="BV71" s="80"/>
      <c r="BW71" s="80"/>
      <c r="BX71" s="80"/>
      <c r="BY71" s="8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80"/>
      <c r="BN72" s="80"/>
      <c r="BO72" s="80"/>
      <c r="BP72" s="80"/>
      <c r="BQ72" s="80"/>
      <c r="BR72" s="80"/>
      <c r="BS72" s="80"/>
      <c r="BT72" s="80"/>
      <c r="BU72" s="80"/>
      <c r="BV72" s="80"/>
      <c r="BW72" s="80"/>
      <c r="BX72" s="80"/>
      <c r="BY72" s="8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80"/>
      <c r="BN73" s="80"/>
      <c r="BO73" s="80"/>
      <c r="BP73" s="80"/>
      <c r="BQ73" s="80"/>
      <c r="BR73" s="80"/>
      <c r="BS73" s="80"/>
      <c r="BT73" s="80"/>
      <c r="BU73" s="80"/>
      <c r="BV73" s="80"/>
      <c r="BW73" s="80"/>
      <c r="BX73" s="80"/>
      <c r="BY73" s="8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80"/>
      <c r="BN74" s="80"/>
      <c r="BO74" s="80"/>
      <c r="BP74" s="80"/>
      <c r="BQ74" s="80"/>
      <c r="BR74" s="80"/>
      <c r="BS74" s="80"/>
      <c r="BT74" s="80"/>
      <c r="BU74" s="80"/>
      <c r="BV74" s="80"/>
      <c r="BW74" s="80"/>
      <c r="BX74" s="80"/>
      <c r="BY74" s="8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80"/>
      <c r="BN75" s="80"/>
      <c r="BO75" s="80"/>
      <c r="BP75" s="80"/>
      <c r="BQ75" s="80"/>
      <c r="BR75" s="80"/>
      <c r="BS75" s="80"/>
      <c r="BT75" s="80"/>
      <c r="BU75" s="80"/>
      <c r="BV75" s="80"/>
      <c r="BW75" s="80"/>
      <c r="BX75" s="80"/>
      <c r="BY75" s="8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80"/>
      <c r="BN76" s="80"/>
      <c r="BO76" s="80"/>
      <c r="BP76" s="80"/>
      <c r="BQ76" s="80"/>
      <c r="BR76" s="80"/>
      <c r="BS76" s="80"/>
      <c r="BT76" s="80"/>
      <c r="BU76" s="80"/>
      <c r="BV76" s="80"/>
      <c r="BW76" s="80"/>
      <c r="BX76" s="80"/>
      <c r="BY76" s="8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80"/>
      <c r="BN77" s="80"/>
      <c r="BO77" s="80"/>
      <c r="BP77" s="80"/>
      <c r="BQ77" s="80"/>
      <c r="BR77" s="80"/>
      <c r="BS77" s="80"/>
      <c r="BT77" s="80"/>
      <c r="BU77" s="80"/>
      <c r="BV77" s="80"/>
      <c r="BW77" s="80"/>
      <c r="BX77" s="80"/>
      <c r="BY77" s="8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80"/>
      <c r="BN78" s="80"/>
      <c r="BO78" s="80"/>
      <c r="BP78" s="80"/>
      <c r="BQ78" s="80"/>
      <c r="BR78" s="80"/>
      <c r="BS78" s="80"/>
      <c r="BT78" s="80"/>
      <c r="BU78" s="80"/>
      <c r="BV78" s="80"/>
      <c r="BW78" s="80"/>
      <c r="BX78" s="80"/>
      <c r="BY78" s="8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80"/>
      <c r="BN79" s="80"/>
      <c r="BO79" s="80"/>
      <c r="BP79" s="80"/>
      <c r="BQ79" s="80"/>
      <c r="BR79" s="80"/>
      <c r="BS79" s="80"/>
      <c r="BT79" s="80"/>
      <c r="BU79" s="80"/>
      <c r="BV79" s="80"/>
      <c r="BW79" s="80"/>
      <c r="BX79" s="80"/>
      <c r="BY79" s="8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80"/>
      <c r="BN80" s="80"/>
      <c r="BO80" s="80"/>
      <c r="BP80" s="80"/>
      <c r="BQ80" s="80"/>
      <c r="BR80" s="80"/>
      <c r="BS80" s="80"/>
      <c r="BT80" s="80"/>
      <c r="BU80" s="80"/>
      <c r="BV80" s="80"/>
      <c r="BW80" s="80"/>
      <c r="BX80" s="80"/>
      <c r="BY80" s="8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80"/>
      <c r="BN81" s="80"/>
      <c r="BO81" s="80"/>
      <c r="BP81" s="80"/>
      <c r="BQ81" s="80"/>
      <c r="BR81" s="80"/>
      <c r="BS81" s="80"/>
      <c r="BT81" s="80"/>
      <c r="BU81" s="80"/>
      <c r="BV81" s="80"/>
      <c r="BW81" s="80"/>
      <c r="BX81" s="80"/>
      <c r="BY81" s="8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qIKnopNTYhxnHie1y2XWKfoKtuFRYSUwbpmsOS6Ty3+p6x9k51Rj2jdTdOf/eLQwssC45JD7LUMO8QkKAzgMQ==" saltValue="hznNSneLFK2pzoS/z5Os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402044</v>
      </c>
      <c r="D6" s="19">
        <f t="shared" si="3"/>
        <v>46</v>
      </c>
      <c r="E6" s="19">
        <f t="shared" si="3"/>
        <v>17</v>
      </c>
      <c r="F6" s="19">
        <f t="shared" si="3"/>
        <v>1</v>
      </c>
      <c r="G6" s="19">
        <f t="shared" si="3"/>
        <v>0</v>
      </c>
      <c r="H6" s="19" t="str">
        <f t="shared" si="3"/>
        <v>福岡県　直方市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42.57</v>
      </c>
      <c r="P6" s="20">
        <f t="shared" si="3"/>
        <v>35.85</v>
      </c>
      <c r="Q6" s="20">
        <f t="shared" si="3"/>
        <v>103.89</v>
      </c>
      <c r="R6" s="20">
        <f t="shared" si="3"/>
        <v>3520</v>
      </c>
      <c r="S6" s="20">
        <f t="shared" si="3"/>
        <v>55655</v>
      </c>
      <c r="T6" s="20">
        <f t="shared" si="3"/>
        <v>61.76</v>
      </c>
      <c r="U6" s="20">
        <f t="shared" si="3"/>
        <v>901.15</v>
      </c>
      <c r="V6" s="20">
        <f t="shared" si="3"/>
        <v>19905</v>
      </c>
      <c r="W6" s="20">
        <f t="shared" si="3"/>
        <v>5.64</v>
      </c>
      <c r="X6" s="20">
        <f t="shared" si="3"/>
        <v>3529.26</v>
      </c>
      <c r="Y6" s="21" t="str">
        <f>IF(Y7="",NA(),Y7)</f>
        <v>-</v>
      </c>
      <c r="Z6" s="21">
        <f t="shared" ref="Z6:AH6" si="4">IF(Z7="",NA(),Z7)</f>
        <v>101.12</v>
      </c>
      <c r="AA6" s="21">
        <f t="shared" si="4"/>
        <v>100.06</v>
      </c>
      <c r="AB6" s="21">
        <f t="shared" si="4"/>
        <v>100.12</v>
      </c>
      <c r="AC6" s="21">
        <f t="shared" si="4"/>
        <v>100.74</v>
      </c>
      <c r="AD6" s="21" t="str">
        <f t="shared" si="4"/>
        <v>-</v>
      </c>
      <c r="AE6" s="21">
        <f t="shared" si="4"/>
        <v>106.07</v>
      </c>
      <c r="AF6" s="21">
        <f t="shared" si="4"/>
        <v>103.94</v>
      </c>
      <c r="AG6" s="21">
        <f t="shared" si="4"/>
        <v>107.08</v>
      </c>
      <c r="AH6" s="21">
        <f t="shared" si="4"/>
        <v>106.08</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60.98</v>
      </c>
      <c r="AQ6" s="21">
        <f t="shared" si="5"/>
        <v>43.16</v>
      </c>
      <c r="AR6" s="21">
        <f t="shared" si="5"/>
        <v>45.94</v>
      </c>
      <c r="AS6" s="21">
        <f t="shared" si="5"/>
        <v>29.34</v>
      </c>
      <c r="AT6" s="20" t="str">
        <f>IF(AT7="","",IF(AT7="-","【-】","【"&amp;SUBSTITUTE(TEXT(AT7,"#,##0.00"),"-","△")&amp;"】"))</f>
        <v>【3.15】</v>
      </c>
      <c r="AU6" s="21" t="str">
        <f>IF(AU7="",NA(),AU7)</f>
        <v>-</v>
      </c>
      <c r="AV6" s="21">
        <f t="shared" ref="AV6:BD6" si="6">IF(AV7="",NA(),AV7)</f>
        <v>43.78</v>
      </c>
      <c r="AW6" s="21">
        <f t="shared" si="6"/>
        <v>40.799999999999997</v>
      </c>
      <c r="AX6" s="21">
        <f t="shared" si="6"/>
        <v>53.93</v>
      </c>
      <c r="AY6" s="21">
        <f t="shared" si="6"/>
        <v>70.75</v>
      </c>
      <c r="AZ6" s="21" t="str">
        <f t="shared" si="6"/>
        <v>-</v>
      </c>
      <c r="BA6" s="21">
        <f t="shared" si="6"/>
        <v>62.46</v>
      </c>
      <c r="BB6" s="21">
        <f t="shared" si="6"/>
        <v>52.04</v>
      </c>
      <c r="BC6" s="21">
        <f t="shared" si="6"/>
        <v>47.7</v>
      </c>
      <c r="BD6" s="21">
        <f t="shared" si="6"/>
        <v>50.59</v>
      </c>
      <c r="BE6" s="20" t="str">
        <f>IF(BE7="","",IF(BE7="-","【-】","【"&amp;SUBSTITUTE(TEXT(BE7,"#,##0.00"),"-","△")&amp;"】"))</f>
        <v>【73.44】</v>
      </c>
      <c r="BF6" s="21" t="str">
        <f>IF(BF7="",NA(),BF7)</f>
        <v>-</v>
      </c>
      <c r="BG6" s="21">
        <f t="shared" ref="BG6:BO6" si="7">IF(BG7="",NA(),BG7)</f>
        <v>1712.9</v>
      </c>
      <c r="BH6" s="21">
        <f t="shared" si="7"/>
        <v>1871.63</v>
      </c>
      <c r="BI6" s="21">
        <f t="shared" si="7"/>
        <v>1859.08</v>
      </c>
      <c r="BJ6" s="21">
        <f t="shared" si="7"/>
        <v>1874.36</v>
      </c>
      <c r="BK6" s="21" t="str">
        <f t="shared" si="7"/>
        <v>-</v>
      </c>
      <c r="BL6" s="21">
        <f t="shared" si="7"/>
        <v>933.3</v>
      </c>
      <c r="BM6" s="21">
        <f t="shared" si="7"/>
        <v>1575.64</v>
      </c>
      <c r="BN6" s="21">
        <f t="shared" si="7"/>
        <v>1102.01</v>
      </c>
      <c r="BO6" s="21">
        <f t="shared" si="7"/>
        <v>987.36</v>
      </c>
      <c r="BP6" s="20" t="str">
        <f>IF(BP7="","",IF(BP7="-","【-】","【"&amp;SUBSTITUTE(TEXT(BP7,"#,##0.00"),"-","△")&amp;"】"))</f>
        <v>【652.82】</v>
      </c>
      <c r="BQ6" s="21" t="str">
        <f>IF(BQ7="",NA(),BQ7)</f>
        <v>-</v>
      </c>
      <c r="BR6" s="21">
        <f t="shared" ref="BR6:BZ6" si="8">IF(BR7="",NA(),BR7)</f>
        <v>65.42</v>
      </c>
      <c r="BS6" s="21">
        <f t="shared" si="8"/>
        <v>73.02</v>
      </c>
      <c r="BT6" s="21">
        <f t="shared" si="8"/>
        <v>73.89</v>
      </c>
      <c r="BU6" s="21">
        <f t="shared" si="8"/>
        <v>73.05</v>
      </c>
      <c r="BV6" s="21" t="str">
        <f t="shared" si="8"/>
        <v>-</v>
      </c>
      <c r="BW6" s="21">
        <f t="shared" si="8"/>
        <v>77.510000000000005</v>
      </c>
      <c r="BX6" s="21">
        <f t="shared" si="8"/>
        <v>73.209999999999994</v>
      </c>
      <c r="BY6" s="21">
        <f t="shared" si="8"/>
        <v>82.55</v>
      </c>
      <c r="BZ6" s="21">
        <f t="shared" si="8"/>
        <v>83.55</v>
      </c>
      <c r="CA6" s="20" t="str">
        <f>IF(CA7="","",IF(CA7="-","【-】","【"&amp;SUBSTITUTE(TEXT(CA7,"#,##0.00"),"-","△")&amp;"】"))</f>
        <v>【97.61】</v>
      </c>
      <c r="CB6" s="21" t="str">
        <f>IF(CB7="",NA(),CB7)</f>
        <v>-</v>
      </c>
      <c r="CC6" s="21">
        <f t="shared" ref="CC6:CK6" si="9">IF(CC7="",NA(),CC7)</f>
        <v>294.07</v>
      </c>
      <c r="CD6" s="21">
        <f t="shared" si="9"/>
        <v>257.83</v>
      </c>
      <c r="CE6" s="21">
        <f t="shared" si="9"/>
        <v>253.92</v>
      </c>
      <c r="CF6" s="21">
        <f t="shared" si="9"/>
        <v>257.10000000000002</v>
      </c>
      <c r="CG6" s="21" t="str">
        <f t="shared" si="9"/>
        <v>-</v>
      </c>
      <c r="CH6" s="21">
        <f t="shared" si="9"/>
        <v>221.95</v>
      </c>
      <c r="CI6" s="21">
        <f t="shared" si="9"/>
        <v>229.52</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47.28</v>
      </c>
      <c r="CT6" s="21">
        <f t="shared" si="10"/>
        <v>44.83</v>
      </c>
      <c r="CU6" s="21">
        <f t="shared" si="10"/>
        <v>51.42</v>
      </c>
      <c r="CV6" s="21">
        <f t="shared" si="10"/>
        <v>48.95</v>
      </c>
      <c r="CW6" s="20" t="str">
        <f>IF(CW7="","",IF(CW7="-","【-】","【"&amp;SUBSTITUTE(TEXT(CW7,"#,##0.00"),"-","△")&amp;"】"))</f>
        <v>【59.10】</v>
      </c>
      <c r="CX6" s="21" t="str">
        <f>IF(CX7="",NA(),CX7)</f>
        <v>-</v>
      </c>
      <c r="CY6" s="21">
        <f t="shared" ref="CY6:DG6" si="11">IF(CY7="",NA(),CY7)</f>
        <v>75.95</v>
      </c>
      <c r="CZ6" s="21">
        <f t="shared" si="11"/>
        <v>77.64</v>
      </c>
      <c r="DA6" s="21">
        <f t="shared" si="11"/>
        <v>74.349999999999994</v>
      </c>
      <c r="DB6" s="21">
        <f t="shared" si="11"/>
        <v>74.5</v>
      </c>
      <c r="DC6" s="21" t="str">
        <f t="shared" si="11"/>
        <v>-</v>
      </c>
      <c r="DD6" s="21">
        <f t="shared" si="11"/>
        <v>64.7</v>
      </c>
      <c r="DE6" s="21">
        <f t="shared" si="11"/>
        <v>60.57</v>
      </c>
      <c r="DF6" s="21">
        <f t="shared" si="11"/>
        <v>81.34</v>
      </c>
      <c r="DG6" s="21">
        <f t="shared" si="11"/>
        <v>81.14</v>
      </c>
      <c r="DH6" s="20" t="str">
        <f>IF(DH7="","",IF(DH7="-","【-】","【"&amp;SUBSTITUTE(TEXT(DH7,"#,##0.00"),"-","△")&amp;"】"))</f>
        <v>【95.82】</v>
      </c>
      <c r="DI6" s="21" t="str">
        <f>IF(DI7="",NA(),DI7)</f>
        <v>-</v>
      </c>
      <c r="DJ6" s="21">
        <f t="shared" ref="DJ6:DR6" si="12">IF(DJ7="",NA(),DJ7)</f>
        <v>2.91</v>
      </c>
      <c r="DK6" s="21">
        <f t="shared" si="12"/>
        <v>5.68</v>
      </c>
      <c r="DL6" s="21">
        <f t="shared" si="12"/>
        <v>7.86</v>
      </c>
      <c r="DM6" s="21">
        <f t="shared" si="12"/>
        <v>9.91</v>
      </c>
      <c r="DN6" s="21" t="str">
        <f t="shared" si="12"/>
        <v>-</v>
      </c>
      <c r="DO6" s="21">
        <f t="shared" si="12"/>
        <v>6.84</v>
      </c>
      <c r="DP6" s="21">
        <f t="shared" si="12"/>
        <v>7.48</v>
      </c>
      <c r="DQ6" s="21">
        <f t="shared" si="12"/>
        <v>14.65</v>
      </c>
      <c r="DR6" s="21">
        <f t="shared" si="12"/>
        <v>16.11</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0.1</v>
      </c>
      <c r="EC6" s="21">
        <f t="shared" si="13"/>
        <v>0.17</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0.18</v>
      </c>
      <c r="EL6" s="21">
        <f t="shared" si="14"/>
        <v>0.06</v>
      </c>
      <c r="EM6" s="21">
        <f t="shared" si="14"/>
        <v>0.14000000000000001</v>
      </c>
      <c r="EN6" s="21">
        <f t="shared" si="14"/>
        <v>0.08</v>
      </c>
      <c r="EO6" s="20" t="str">
        <f>IF(EO7="","",IF(EO7="-","【-】","【"&amp;SUBSTITUTE(TEXT(EO7,"#,##0.00"),"-","△")&amp;"】"))</f>
        <v>【0.23】</v>
      </c>
    </row>
    <row r="7" spans="1:148" s="22" customFormat="1" x14ac:dyDescent="0.15">
      <c r="A7" s="14"/>
      <c r="B7" s="23">
        <v>2022</v>
      </c>
      <c r="C7" s="23">
        <v>402044</v>
      </c>
      <c r="D7" s="23">
        <v>46</v>
      </c>
      <c r="E7" s="23">
        <v>17</v>
      </c>
      <c r="F7" s="23">
        <v>1</v>
      </c>
      <c r="G7" s="23">
        <v>0</v>
      </c>
      <c r="H7" s="23" t="s">
        <v>96</v>
      </c>
      <c r="I7" s="23" t="s">
        <v>97</v>
      </c>
      <c r="J7" s="23" t="s">
        <v>98</v>
      </c>
      <c r="K7" s="23" t="s">
        <v>99</v>
      </c>
      <c r="L7" s="23" t="s">
        <v>100</v>
      </c>
      <c r="M7" s="23" t="s">
        <v>101</v>
      </c>
      <c r="N7" s="24" t="s">
        <v>102</v>
      </c>
      <c r="O7" s="24">
        <v>42.57</v>
      </c>
      <c r="P7" s="24">
        <v>35.85</v>
      </c>
      <c r="Q7" s="24">
        <v>103.89</v>
      </c>
      <c r="R7" s="24">
        <v>3520</v>
      </c>
      <c r="S7" s="24">
        <v>55655</v>
      </c>
      <c r="T7" s="24">
        <v>61.76</v>
      </c>
      <c r="U7" s="24">
        <v>901.15</v>
      </c>
      <c r="V7" s="24">
        <v>19905</v>
      </c>
      <c r="W7" s="24">
        <v>5.64</v>
      </c>
      <c r="X7" s="24">
        <v>3529.26</v>
      </c>
      <c r="Y7" s="24" t="s">
        <v>102</v>
      </c>
      <c r="Z7" s="24">
        <v>101.12</v>
      </c>
      <c r="AA7" s="24">
        <v>100.06</v>
      </c>
      <c r="AB7" s="24">
        <v>100.12</v>
      </c>
      <c r="AC7" s="24">
        <v>100.74</v>
      </c>
      <c r="AD7" s="24" t="s">
        <v>102</v>
      </c>
      <c r="AE7" s="24">
        <v>106.07</v>
      </c>
      <c r="AF7" s="24">
        <v>103.94</v>
      </c>
      <c r="AG7" s="24">
        <v>107.08</v>
      </c>
      <c r="AH7" s="24">
        <v>106.08</v>
      </c>
      <c r="AI7" s="24">
        <v>106.11</v>
      </c>
      <c r="AJ7" s="24" t="s">
        <v>102</v>
      </c>
      <c r="AK7" s="24">
        <v>0</v>
      </c>
      <c r="AL7" s="24">
        <v>0</v>
      </c>
      <c r="AM7" s="24">
        <v>0</v>
      </c>
      <c r="AN7" s="24">
        <v>0</v>
      </c>
      <c r="AO7" s="24" t="s">
        <v>102</v>
      </c>
      <c r="AP7" s="24">
        <v>60.98</v>
      </c>
      <c r="AQ7" s="24">
        <v>43.16</v>
      </c>
      <c r="AR7" s="24">
        <v>45.94</v>
      </c>
      <c r="AS7" s="24">
        <v>29.34</v>
      </c>
      <c r="AT7" s="24">
        <v>3.15</v>
      </c>
      <c r="AU7" s="24" t="s">
        <v>102</v>
      </c>
      <c r="AV7" s="24">
        <v>43.78</v>
      </c>
      <c r="AW7" s="24">
        <v>40.799999999999997</v>
      </c>
      <c r="AX7" s="24">
        <v>53.93</v>
      </c>
      <c r="AY7" s="24">
        <v>70.75</v>
      </c>
      <c r="AZ7" s="24" t="s">
        <v>102</v>
      </c>
      <c r="BA7" s="24">
        <v>62.46</v>
      </c>
      <c r="BB7" s="24">
        <v>52.04</v>
      </c>
      <c r="BC7" s="24">
        <v>47.7</v>
      </c>
      <c r="BD7" s="24">
        <v>50.59</v>
      </c>
      <c r="BE7" s="24">
        <v>73.44</v>
      </c>
      <c r="BF7" s="24" t="s">
        <v>102</v>
      </c>
      <c r="BG7" s="24">
        <v>1712.9</v>
      </c>
      <c r="BH7" s="24">
        <v>1871.63</v>
      </c>
      <c r="BI7" s="24">
        <v>1859.08</v>
      </c>
      <c r="BJ7" s="24">
        <v>1874.36</v>
      </c>
      <c r="BK7" s="24" t="s">
        <v>102</v>
      </c>
      <c r="BL7" s="24">
        <v>933.3</v>
      </c>
      <c r="BM7" s="24">
        <v>1575.64</v>
      </c>
      <c r="BN7" s="24">
        <v>1102.01</v>
      </c>
      <c r="BO7" s="24">
        <v>987.36</v>
      </c>
      <c r="BP7" s="24">
        <v>652.82000000000005</v>
      </c>
      <c r="BQ7" s="24" t="s">
        <v>102</v>
      </c>
      <c r="BR7" s="24">
        <v>65.42</v>
      </c>
      <c r="BS7" s="24">
        <v>73.02</v>
      </c>
      <c r="BT7" s="24">
        <v>73.89</v>
      </c>
      <c r="BU7" s="24">
        <v>73.05</v>
      </c>
      <c r="BV7" s="24" t="s">
        <v>102</v>
      </c>
      <c r="BW7" s="24">
        <v>77.510000000000005</v>
      </c>
      <c r="BX7" s="24">
        <v>73.209999999999994</v>
      </c>
      <c r="BY7" s="24">
        <v>82.55</v>
      </c>
      <c r="BZ7" s="24">
        <v>83.55</v>
      </c>
      <c r="CA7" s="24">
        <v>97.61</v>
      </c>
      <c r="CB7" s="24" t="s">
        <v>102</v>
      </c>
      <c r="CC7" s="24">
        <v>294.07</v>
      </c>
      <c r="CD7" s="24">
        <v>257.83</v>
      </c>
      <c r="CE7" s="24">
        <v>253.92</v>
      </c>
      <c r="CF7" s="24">
        <v>257.10000000000002</v>
      </c>
      <c r="CG7" s="24" t="s">
        <v>102</v>
      </c>
      <c r="CH7" s="24">
        <v>221.95</v>
      </c>
      <c r="CI7" s="24">
        <v>229.52</v>
      </c>
      <c r="CJ7" s="24">
        <v>188.38</v>
      </c>
      <c r="CK7" s="24">
        <v>185.98</v>
      </c>
      <c r="CL7" s="24">
        <v>138.29</v>
      </c>
      <c r="CM7" s="24" t="s">
        <v>102</v>
      </c>
      <c r="CN7" s="24" t="s">
        <v>102</v>
      </c>
      <c r="CO7" s="24" t="s">
        <v>102</v>
      </c>
      <c r="CP7" s="24" t="s">
        <v>102</v>
      </c>
      <c r="CQ7" s="24" t="s">
        <v>102</v>
      </c>
      <c r="CR7" s="24" t="s">
        <v>102</v>
      </c>
      <c r="CS7" s="24">
        <v>47.28</v>
      </c>
      <c r="CT7" s="24">
        <v>44.83</v>
      </c>
      <c r="CU7" s="24">
        <v>51.42</v>
      </c>
      <c r="CV7" s="24">
        <v>48.95</v>
      </c>
      <c r="CW7" s="24">
        <v>59.1</v>
      </c>
      <c r="CX7" s="24" t="s">
        <v>102</v>
      </c>
      <c r="CY7" s="24">
        <v>75.95</v>
      </c>
      <c r="CZ7" s="24">
        <v>77.64</v>
      </c>
      <c r="DA7" s="24">
        <v>74.349999999999994</v>
      </c>
      <c r="DB7" s="24">
        <v>74.5</v>
      </c>
      <c r="DC7" s="24" t="s">
        <v>102</v>
      </c>
      <c r="DD7" s="24">
        <v>64.7</v>
      </c>
      <c r="DE7" s="24">
        <v>60.57</v>
      </c>
      <c r="DF7" s="24">
        <v>81.34</v>
      </c>
      <c r="DG7" s="24">
        <v>81.14</v>
      </c>
      <c r="DH7" s="24">
        <v>95.82</v>
      </c>
      <c r="DI7" s="24" t="s">
        <v>102</v>
      </c>
      <c r="DJ7" s="24">
        <v>2.91</v>
      </c>
      <c r="DK7" s="24">
        <v>5.68</v>
      </c>
      <c r="DL7" s="24">
        <v>7.86</v>
      </c>
      <c r="DM7" s="24">
        <v>9.91</v>
      </c>
      <c r="DN7" s="24" t="s">
        <v>102</v>
      </c>
      <c r="DO7" s="24">
        <v>6.84</v>
      </c>
      <c r="DP7" s="24">
        <v>7.48</v>
      </c>
      <c r="DQ7" s="24">
        <v>14.65</v>
      </c>
      <c r="DR7" s="24">
        <v>16.11</v>
      </c>
      <c r="DS7" s="24">
        <v>39.74</v>
      </c>
      <c r="DT7" s="24" t="s">
        <v>102</v>
      </c>
      <c r="DU7" s="24">
        <v>0</v>
      </c>
      <c r="DV7" s="24">
        <v>0</v>
      </c>
      <c r="DW7" s="24">
        <v>0</v>
      </c>
      <c r="DX7" s="24">
        <v>0</v>
      </c>
      <c r="DY7" s="24" t="s">
        <v>102</v>
      </c>
      <c r="DZ7" s="24">
        <v>0</v>
      </c>
      <c r="EA7" s="24">
        <v>0</v>
      </c>
      <c r="EB7" s="24">
        <v>0.1</v>
      </c>
      <c r="EC7" s="24">
        <v>0.17</v>
      </c>
      <c r="ED7" s="24">
        <v>7.62</v>
      </c>
      <c r="EE7" s="24" t="s">
        <v>102</v>
      </c>
      <c r="EF7" s="24">
        <v>0</v>
      </c>
      <c r="EG7" s="24">
        <v>0</v>
      </c>
      <c r="EH7" s="24">
        <v>0</v>
      </c>
      <c r="EI7" s="24">
        <v>0</v>
      </c>
      <c r="EJ7" s="24" t="s">
        <v>102</v>
      </c>
      <c r="EK7" s="24">
        <v>0.18</v>
      </c>
      <c r="EL7" s="24">
        <v>0.06</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2023-12-12T00:51:09Z</dcterms:created>
  <dcterms:modified xsi:type="dcterms:W3CDTF">2024-01-19T04:20:21Z</dcterms:modified>
  <cp:category/>
</cp:coreProperties>
</file>