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msrvfl04b\42上下水道・環境部\01下水道課\01下水道庶務係\【F-8-0】諸務\1.公共下水道\2.諸務【5.公（部・非）】\庁外文書（通知等）\各種調査物〈庁外）\経営比較分析表\R06\"/>
    </mc:Choice>
  </mc:AlternateContent>
  <xr:revisionPtr revIDLastSave="0" documentId="13_ncr:1_{5E849E44-0C8A-4AE8-B620-3DC1712B12F0}" xr6:coauthVersionLast="47" xr6:coauthVersionMax="47" xr10:uidLastSave="{00000000-0000-0000-0000-000000000000}"/>
  <workbookProtection workbookAlgorithmName="SHA-512" workbookHashValue="4fynnmDzdOXCnTk4P6GLtrnViDH8HYMZRivmNnpsRZVxYJQqDmTr+YVWdua0rTtz74t44ulU6Q0Qme3qsPXrpA==" workbookSaltValue="FyALZeNyvvjXCLzX7zdJg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 r="AL10" i="4"/>
  <c r="I10" i="4"/>
  <c r="AL8" i="4"/>
  <c r="P8" i="4"/>
  <c r="I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<sst xmlns="http://schemas.openxmlformats.org/spreadsheetml/2006/main" count="236" uniqueCount="117">
  <si>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</si>
  <si>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</si>
  <si>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</si>
  <si>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</si>
  <si>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</si>
  <si>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</si>
  <si>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</si>
  <si>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</si>
  <si>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</si>
  <si>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</si>
  <si>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</si>
  <si>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</si>
  <si>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</si>
  <si>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</si>
  <si>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</si>
  <si>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</si>
  <si>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</si>
  <si>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</si>
  <si>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</si>
  <si>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</si>
  <si>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</si>
  <si>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</si>
  <si>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</si>
  <si>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</si>
  <si>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</si>
  <si>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</si>
  <si>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</si>
  <si>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</si>
  <si>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</si>
  <si>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</si>
  <si>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</si>
  <si>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</si>
  <si>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</si>
  <si>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</si>
  <si>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</si>
  <si>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</si>
  <si>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</si>
  <si>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</si>
  <si>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</si>
  <si>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</si>
  <si>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</si>
  <si>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</si>
  <si>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</si>
  <si>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</si>
  <si>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</si>
  <si>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</si>
  <si>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</si>
  <si>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</si>
  <si>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</si>
  <si>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</si>
  <si>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</si>
  <si>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</si>
  <si>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</si>
  <si>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</si>
  <si>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</si>
  <si>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</si>
  <si>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</si>
  <si>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</si>
  <si>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</si>
  <si>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</si>
  <si>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</si>
  <si>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</si>
  <si>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</si>
  <si>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</si>
  <si>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</si>
  <si>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</si>
  <si>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</si>
  <si>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</si>
  <si>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</si>
  <si>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</si>
  <si>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</si>
  <si>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</si>
  <si>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</si>
  <si>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</si>
  <si>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</si>
  <si>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</si>
  <si>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</si>
  <si>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</si>
  <si>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</si>
  <si>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</si>
  <si>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</si>
  <si>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</si>
  <si>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</si>
  <si>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</si>
  <si>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</si>
  <si>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</si>
  <si>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</si>
  <si>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</si>
  <si>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</si>
  <si>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</si>
  <si>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</si>
  <si>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</si>
  <si>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</si>
  <si>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</si>
  <si>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</si>
  <si>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</si>
  <si>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</si>
  <si>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</si>
  <si>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</si>
  <si>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</si>
  <si>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</si>
  <si>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</si>
  <si>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</si>
  <si>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</si>
  <si>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</si>
  <si>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</si>
  <si>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</si>
  <si>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</si>
  <si>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</si>
  <si>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</si>
  <si>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</si>
  <si>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</si>
  <si>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</si>
  <si>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</si>
  <si>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①経常収支比率について 
　経常収支比率については100％を超えている状況ではあるが、実質的には多額の基準外繰入金により収支を維持している状態である。地方公営企業の経営の原則の元、料金収入増加等による早期の基準外繰入金の解消に努める必要がある。
③流動比率について
　令和3年度決算以降は類似団体平均値より高く改善がなされている。原因としては決算時の現金確保ができているからだと考えられる。
④企業債残高対事業規模比率について　
　企業債残高に比べ料金収入が他団体に比べ著しく低位にある。引き続き水洗化促進による料金収入の確保に努める必要がある。
⑤経費回収率⑥汚水処理原価⑧水洗化率について 
　汚水処理原価が高く、料金収入による経費回収率が低いために経営の健全性を低下させる要因となっている。その要因は、維持管理費では人口密度が低いことや水洗化が不十分なことのほか、流域下水道へ支払う維持管理負担金単価が高いことが主な原因となっている。
　令和6年度において、令和7年度～令和16年度計画で経営戦略を改訂したが、経費回収率については令和16年度で86.6％、水洗化率については令和16年度で79.1％を目標としている。</t>
    <rPh sb="134" eb="136">
      <t>レイワ</t>
    </rPh>
    <rPh sb="137" eb="138">
      <t>ネン</t>
    </rPh>
    <rPh sb="138" eb="139">
      <t>ド</t>
    </rPh>
    <rPh sb="139" eb="141">
      <t>ケッサン</t>
    </rPh>
    <rPh sb="141" eb="143">
      <t>イコウ</t>
    </rPh>
    <rPh sb="422" eb="424">
      <t>レイワ</t>
    </rPh>
    <rPh sb="425" eb="427">
      <t>ネンド</t>
    </rPh>
    <rPh sb="432" eb="434">
      <t>レイワ</t>
    </rPh>
    <rPh sb="435" eb="437">
      <t>ネンド</t>
    </rPh>
    <rPh sb="438" eb="440">
      <t>レイワ</t>
    </rPh>
    <rPh sb="442" eb="444">
      <t>ネンド</t>
    </rPh>
    <rPh sb="444" eb="446">
      <t>ケイカク</t>
    </rPh>
    <rPh sb="447" eb="451">
      <t>ケイエイセンリャク</t>
    </rPh>
    <rPh sb="452" eb="454">
      <t>カイテイ</t>
    </rPh>
    <rPh sb="458" eb="460">
      <t>ケイヒ</t>
    </rPh>
    <rPh sb="460" eb="463">
      <t>カイシュウリツ</t>
    </rPh>
    <rPh sb="468" eb="470">
      <t>レイワ</t>
    </rPh>
    <rPh sb="472" eb="474">
      <t>ネンド</t>
    </rPh>
    <rPh sb="481" eb="485">
      <t>スイセンカリツ</t>
    </rPh>
    <rPh sb="503" eb="505">
      <t>モクヒョウ</t>
    </rPh>
    <phoneticPr fontId="4"/>
  </si>
  <si>
    <t>　本市においては平成5年より管渠整備が始まり現時点で目立った老朽化は見られない。一方昭和50年代に整備され、公共下水道に接続した元コミュニティプラントの管渠があり、適切な点検と管渠更生に努める必要がある。</t>
    <rPh sb="14" eb="16">
      <t>カンキョ</t>
    </rPh>
    <rPh sb="16" eb="18">
      <t>セイビ</t>
    </rPh>
    <rPh sb="19" eb="20">
      <t>ハジ</t>
    </rPh>
    <rPh sb="40" eb="42">
      <t>イッポウ</t>
    </rPh>
    <rPh sb="42" eb="44">
      <t>ショウワ</t>
    </rPh>
    <rPh sb="46" eb="47">
      <t>ネン</t>
    </rPh>
    <rPh sb="47" eb="48">
      <t>ダイ</t>
    </rPh>
    <rPh sb="49" eb="51">
      <t>セイビ</t>
    </rPh>
    <rPh sb="54" eb="56">
      <t>コウキョウ</t>
    </rPh>
    <rPh sb="56" eb="59">
      <t>ゲスイドウ</t>
    </rPh>
    <rPh sb="64" eb="65">
      <t>モト</t>
    </rPh>
    <rPh sb="82" eb="84">
      <t>テキセツ</t>
    </rPh>
    <rPh sb="85" eb="87">
      <t>テンケン</t>
    </rPh>
    <rPh sb="93" eb="94">
      <t>ツト</t>
    </rPh>
    <rPh sb="96" eb="98">
      <t>ヒツヨウ</t>
    </rPh>
    <phoneticPr fontId="4"/>
  </si>
  <si>
    <t>　本市における公共下水道事業は、現在も面整備の途中であり、人口密度など経営の効率性を重視しながら地域への管きょの延伸に努めていく。また、既存ストックの有効活用のため、供用区域への水洗化のさらなる促進により料金収入の確保を図る。
　一方で、経営の重しになっている処理単価の低減を図る必要がある。まずは直方市外1市1町の汚水を処理する流域下水道事業での有収水量の確保に向けた水洗化と面整備を進めるとともに、他の下水道事業との連携・広域化による、抜本的な経費回収率の向上と汚水処理単価の低減に向け、様々な可能性を探っていきたい。</t>
    <rPh sb="7" eb="9">
      <t>コウキョウ</t>
    </rPh>
    <rPh sb="19" eb="20">
      <t>メン</t>
    </rPh>
    <rPh sb="23" eb="25">
      <t>トチュウ</t>
    </rPh>
    <rPh sb="29" eb="31">
      <t>ジンコウ</t>
    </rPh>
    <rPh sb="31" eb="33">
      <t>ミツド</t>
    </rPh>
    <rPh sb="35" eb="37">
      <t>ケイエイ</t>
    </rPh>
    <rPh sb="38" eb="41">
      <t>コウリツセイ</t>
    </rPh>
    <rPh sb="42" eb="44">
      <t>ジュウシ</t>
    </rPh>
    <rPh sb="48" eb="50">
      <t>チイキ</t>
    </rPh>
    <rPh sb="59" eb="60">
      <t>ツト</t>
    </rPh>
    <rPh sb="68" eb="70">
      <t>キゾン</t>
    </rPh>
    <rPh sb="75" eb="77">
      <t>ユウコウ</t>
    </rPh>
    <rPh sb="77" eb="79">
      <t>カツヨウ</t>
    </rPh>
    <rPh sb="83" eb="85">
      <t>キョウヨウ</t>
    </rPh>
    <rPh sb="85" eb="87">
      <t>クイキ</t>
    </rPh>
    <rPh sb="89" eb="92">
      <t>スイセンカ</t>
    </rPh>
    <rPh sb="97" eb="99">
      <t>ソクシン</t>
    </rPh>
    <rPh sb="115" eb="117">
      <t>イッポウ</t>
    </rPh>
    <rPh sb="119" eb="121">
      <t>ケイエイ</t>
    </rPh>
    <rPh sb="122" eb="123">
      <t>オモ</t>
    </rPh>
    <rPh sb="130" eb="132">
      <t>ショリ</t>
    </rPh>
    <rPh sb="132" eb="134">
      <t>タンカ</t>
    </rPh>
    <rPh sb="135" eb="137">
      <t>テイゲン</t>
    </rPh>
    <rPh sb="138" eb="139">
      <t>ハカ</t>
    </rPh>
    <rPh sb="140" eb="142">
      <t>ヒツヨウ</t>
    </rPh>
    <rPh sb="149" eb="152">
      <t>ノオガタシ</t>
    </rPh>
    <rPh sb="152" eb="153">
      <t>ホカ</t>
    </rPh>
    <rPh sb="154" eb="155">
      <t>シ</t>
    </rPh>
    <rPh sb="156" eb="157">
      <t>チョウ</t>
    </rPh>
    <rPh sb="158" eb="160">
      <t>オスイ</t>
    </rPh>
    <rPh sb="161" eb="163">
      <t>ショリ</t>
    </rPh>
    <rPh sb="165" eb="167">
      <t>リュウイキ</t>
    </rPh>
    <rPh sb="167" eb="170">
      <t>ゲスイドウ</t>
    </rPh>
    <rPh sb="170" eb="172">
      <t>ジギョウ</t>
    </rPh>
    <rPh sb="174" eb="176">
      <t>ユウシュウ</t>
    </rPh>
    <rPh sb="176" eb="178">
      <t>スイリョウ</t>
    </rPh>
    <rPh sb="179" eb="181">
      <t>カクホ</t>
    </rPh>
    <rPh sb="182" eb="183">
      <t>ム</t>
    </rPh>
    <rPh sb="185" eb="188">
      <t>スイセンカ</t>
    </rPh>
    <rPh sb="189" eb="190">
      <t>メン</t>
    </rPh>
    <rPh sb="190" eb="192">
      <t>セイビ</t>
    </rPh>
    <rPh sb="193" eb="194">
      <t>スス</t>
    </rPh>
    <rPh sb="201" eb="202">
      <t>タ</t>
    </rPh>
    <rPh sb="203" eb="206">
      <t>ゲスイドウ</t>
    </rPh>
    <rPh sb="206" eb="208">
      <t>ジギョウ</t>
    </rPh>
    <rPh sb="210" eb="212">
      <t>レンケイ</t>
    </rPh>
    <rPh sb="213" eb="216">
      <t>コウイキカ</t>
    </rPh>
    <rPh sb="220" eb="223">
      <t>バッポンテキ</t>
    </rPh>
    <rPh sb="224" eb="226">
      <t>ケイヒ</t>
    </rPh>
    <rPh sb="226" eb="228">
      <t>カイシュウ</t>
    </rPh>
    <rPh sb="228" eb="229">
      <t>リツ</t>
    </rPh>
    <rPh sb="230" eb="232">
      <t>コウジョウ</t>
    </rPh>
    <rPh sb="233" eb="235">
      <t>オスイ</t>
    </rPh>
    <rPh sb="235" eb="237">
      <t>ショリ</t>
    </rPh>
    <rPh sb="237" eb="239">
      <t>タンカ</t>
    </rPh>
    <rPh sb="240" eb="242">
      <t>テイゲン</t>
    </rPh>
    <rPh sb="243" eb="244">
      <t>ム</t>
    </rPh>
    <rPh sb="246" eb="248">
      <t>サマザマ</t>
    </rPh>
    <rPh sb="249" eb="252">
      <t>カノウセイ</t>
    </rPh>
    <rPh sb="253" eb="254">
      <t>サグ</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</si>
</sst>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EF-4047-846A-B7CCDFA34EC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0.06</c:v>
                </c:pt>
                <c:pt idx="2">
                  <c:v>0.14000000000000001</c:v>
                </c:pt>
                <c:pt idx="3">
                  <c:v>0.08</c:v>
                </c:pt>
                <c:pt idx="4">
                  <c:v>0.57999999999999996</c:v>
                </c:pt>
              </c:numCache>
            </c:numRef>
          </c:val>
          <c:smooth val="0"/>
          <c:extLst>
            <c:ext xmlns:c16="http://schemas.microsoft.com/office/drawing/2014/chart" uri="{C3380CC4-5D6E-409C-BE32-E72D297353CC}">
              <c16:uniqueId val="{00000001-54EF-4047-846A-B7CCDFA34EC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ED-417C-BCD1-1933194B92E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47.28</c:v>
                </c:pt>
                <c:pt idx="1">
                  <c:v>44.83</c:v>
                </c:pt>
                <c:pt idx="2">
                  <c:v>51.42</c:v>
                </c:pt>
                <c:pt idx="3">
                  <c:v>48.95</c:v>
                </c:pt>
                <c:pt idx="4">
                  <c:v>49.28</c:v>
                </c:pt>
              </c:numCache>
            </c:numRef>
          </c:val>
          <c:smooth val="0"/>
          <c:extLst>
            <c:ext xmlns:c16="http://schemas.microsoft.com/office/drawing/2014/chart" uri="{C3380CC4-5D6E-409C-BE32-E72D297353CC}">
              <c16:uniqueId val="{00000001-E0ED-417C-BCD1-1933194B92E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75.95</c:v>
                </c:pt>
                <c:pt idx="1">
                  <c:v>77.64</c:v>
                </c:pt>
                <c:pt idx="2">
                  <c:v>74.349999999999994</c:v>
                </c:pt>
                <c:pt idx="3">
                  <c:v>74.5</c:v>
                </c:pt>
                <c:pt idx="4">
                  <c:v>75.260000000000005</c:v>
                </c:pt>
              </c:numCache>
            </c:numRef>
          </c:val>
          <c:extLst>
            <c:ext xmlns:c16="http://schemas.microsoft.com/office/drawing/2014/chart" uri="{C3380CC4-5D6E-409C-BE32-E72D297353CC}">
              <c16:uniqueId val="{00000000-BE2E-4ED5-886B-F2054E2672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64.7</c:v>
                </c:pt>
                <c:pt idx="1">
                  <c:v>60.57</c:v>
                </c:pt>
                <c:pt idx="2">
                  <c:v>81.34</c:v>
                </c:pt>
                <c:pt idx="3">
                  <c:v>81.14</c:v>
                </c:pt>
                <c:pt idx="4">
                  <c:v>79.7</c:v>
                </c:pt>
              </c:numCache>
            </c:numRef>
          </c:val>
          <c:smooth val="0"/>
          <c:extLst>
            <c:ext xmlns:c16="http://schemas.microsoft.com/office/drawing/2014/chart" uri="{C3380CC4-5D6E-409C-BE32-E72D297353CC}">
              <c16:uniqueId val="{00000001-BE2E-4ED5-886B-F2054E2672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101.12</c:v>
                </c:pt>
                <c:pt idx="1">
                  <c:v>100.06</c:v>
                </c:pt>
                <c:pt idx="2">
                  <c:v>100.12</c:v>
                </c:pt>
                <c:pt idx="3">
                  <c:v>100.74</c:v>
                </c:pt>
                <c:pt idx="4">
                  <c:v>100.68</c:v>
                </c:pt>
              </c:numCache>
            </c:numRef>
          </c:val>
          <c:extLst>
            <c:ext xmlns:c16="http://schemas.microsoft.com/office/drawing/2014/chart" uri="{C3380CC4-5D6E-409C-BE32-E72D297353CC}">
              <c16:uniqueId val="{00000000-1859-4F4D-BC48-E43EEC643E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106.07</c:v>
                </c:pt>
                <c:pt idx="1">
                  <c:v>103.94</c:v>
                </c:pt>
                <c:pt idx="2">
                  <c:v>107.08</c:v>
                </c:pt>
                <c:pt idx="3">
                  <c:v>106.08</c:v>
                </c:pt>
                <c:pt idx="4">
                  <c:v>106.87</c:v>
                </c:pt>
              </c:numCache>
            </c:numRef>
          </c:val>
          <c:smooth val="0"/>
          <c:extLst>
            <c:ext xmlns:c16="http://schemas.microsoft.com/office/drawing/2014/chart" uri="{C3380CC4-5D6E-409C-BE32-E72D297353CC}">
              <c16:uniqueId val="{00000001-1859-4F4D-BC48-E43EEC643E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2.91</c:v>
                </c:pt>
                <c:pt idx="1">
                  <c:v>5.68</c:v>
                </c:pt>
                <c:pt idx="2">
                  <c:v>7.86</c:v>
                </c:pt>
                <c:pt idx="3">
                  <c:v>9.91</c:v>
                </c:pt>
                <c:pt idx="4">
                  <c:v>11.83</c:v>
                </c:pt>
              </c:numCache>
            </c:numRef>
          </c:val>
          <c:extLst>
            <c:ext xmlns:c16="http://schemas.microsoft.com/office/drawing/2014/chart" uri="{C3380CC4-5D6E-409C-BE32-E72D297353CC}">
              <c16:uniqueId val="{00000000-78B5-4CF7-8B08-4E3D6EE28A7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6.84</c:v>
                </c:pt>
                <c:pt idx="1">
                  <c:v>7.48</c:v>
                </c:pt>
                <c:pt idx="2">
                  <c:v>14.65</c:v>
                </c:pt>
                <c:pt idx="3">
                  <c:v>16.11</c:v>
                </c:pt>
                <c:pt idx="4">
                  <c:v>17.05</c:v>
                </c:pt>
              </c:numCache>
            </c:numRef>
          </c:val>
          <c:smooth val="0"/>
          <c:extLst>
            <c:ext xmlns:c16="http://schemas.microsoft.com/office/drawing/2014/chart" uri="{C3380CC4-5D6E-409C-BE32-E72D297353CC}">
              <c16:uniqueId val="{00000001-78B5-4CF7-8B08-4E3D6EE28A7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AA-4733-BA42-234D065A1D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40AA-4733-BA42-234D065A1D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69-45B6-96A7-4AF47034362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60.98</c:v>
                </c:pt>
                <c:pt idx="1">
                  <c:v>43.16</c:v>
                </c:pt>
                <c:pt idx="2">
                  <c:v>45.94</c:v>
                </c:pt>
                <c:pt idx="3">
                  <c:v>29.34</c:v>
                </c:pt>
                <c:pt idx="4">
                  <c:v>21.73</c:v>
                </c:pt>
              </c:numCache>
            </c:numRef>
          </c:val>
          <c:smooth val="0"/>
          <c:extLst>
            <c:ext xmlns:c16="http://schemas.microsoft.com/office/drawing/2014/chart" uri="{C3380CC4-5D6E-409C-BE32-E72D297353CC}">
              <c16:uniqueId val="{00000001-D769-45B6-96A7-4AF47034362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43.78</c:v>
                </c:pt>
                <c:pt idx="1">
                  <c:v>40.799999999999997</c:v>
                </c:pt>
                <c:pt idx="2">
                  <c:v>53.93</c:v>
                </c:pt>
                <c:pt idx="3">
                  <c:v>70.75</c:v>
                </c:pt>
                <c:pt idx="4">
                  <c:v>66.459999999999994</c:v>
                </c:pt>
              </c:numCache>
            </c:numRef>
          </c:val>
          <c:extLst>
            <c:ext xmlns:c16="http://schemas.microsoft.com/office/drawing/2014/chart" uri="{C3380CC4-5D6E-409C-BE32-E72D297353CC}">
              <c16:uniqueId val="{00000000-E9EF-4123-91BA-4760968501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62.46</c:v>
                </c:pt>
                <c:pt idx="1">
                  <c:v>52.04</c:v>
                </c:pt>
                <c:pt idx="2">
                  <c:v>47.7</c:v>
                </c:pt>
                <c:pt idx="3">
                  <c:v>50.59</c:v>
                </c:pt>
                <c:pt idx="4">
                  <c:v>62.37</c:v>
                </c:pt>
              </c:numCache>
            </c:numRef>
          </c:val>
          <c:smooth val="0"/>
          <c:extLst>
            <c:ext xmlns:c16="http://schemas.microsoft.com/office/drawing/2014/chart" uri="{C3380CC4-5D6E-409C-BE32-E72D297353CC}">
              <c16:uniqueId val="{00000001-E9EF-4123-91BA-4760968501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1712.9</c:v>
                </c:pt>
                <c:pt idx="1">
                  <c:v>1871.63</c:v>
                </c:pt>
                <c:pt idx="2">
                  <c:v>1859.08</c:v>
                </c:pt>
                <c:pt idx="3">
                  <c:v>1874.36</c:v>
                </c:pt>
                <c:pt idx="4">
                  <c:v>1764.79</c:v>
                </c:pt>
              </c:numCache>
            </c:numRef>
          </c:val>
          <c:extLst>
            <c:ext xmlns:c16="http://schemas.microsoft.com/office/drawing/2014/chart" uri="{C3380CC4-5D6E-409C-BE32-E72D297353CC}">
              <c16:uniqueId val="{00000000-B71A-46E0-AB13-85DB0AF137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933.3</c:v>
                </c:pt>
                <c:pt idx="1">
                  <c:v>1575.64</c:v>
                </c:pt>
                <c:pt idx="2">
                  <c:v>1102.01</c:v>
                </c:pt>
                <c:pt idx="3">
                  <c:v>987.36</c:v>
                </c:pt>
                <c:pt idx="4">
                  <c:v>1042.77</c:v>
                </c:pt>
              </c:numCache>
            </c:numRef>
          </c:val>
          <c:smooth val="0"/>
          <c:extLst>
            <c:ext xmlns:c16="http://schemas.microsoft.com/office/drawing/2014/chart" uri="{C3380CC4-5D6E-409C-BE32-E72D297353CC}">
              <c16:uniqueId val="{00000001-B71A-46E0-AB13-85DB0AF137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65.42</c:v>
                </c:pt>
                <c:pt idx="1">
                  <c:v>73.02</c:v>
                </c:pt>
                <c:pt idx="2">
                  <c:v>73.89</c:v>
                </c:pt>
                <c:pt idx="3">
                  <c:v>73.05</c:v>
                </c:pt>
                <c:pt idx="4">
                  <c:v>75.67</c:v>
                </c:pt>
              </c:numCache>
            </c:numRef>
          </c:val>
          <c:extLst>
            <c:ext xmlns:c16="http://schemas.microsoft.com/office/drawing/2014/chart" uri="{C3380CC4-5D6E-409C-BE32-E72D297353CC}">
              <c16:uniqueId val="{00000000-C7FC-4B9B-A24D-5278A5CD56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77.510000000000005</c:v>
                </c:pt>
                <c:pt idx="1">
                  <c:v>73.209999999999994</c:v>
                </c:pt>
                <c:pt idx="2">
                  <c:v>82.55</c:v>
                </c:pt>
                <c:pt idx="3">
                  <c:v>83.55</c:v>
                </c:pt>
                <c:pt idx="4">
                  <c:v>84.48</c:v>
                </c:pt>
              </c:numCache>
            </c:numRef>
          </c:val>
          <c:smooth val="0"/>
          <c:extLst>
            <c:ext xmlns:c16="http://schemas.microsoft.com/office/drawing/2014/chart" uri="{C3380CC4-5D6E-409C-BE32-E72D297353CC}">
              <c16:uniqueId val="{00000001-C7FC-4B9B-A24D-5278A5CD56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294.07</c:v>
                </c:pt>
                <c:pt idx="1">
                  <c:v>257.83</c:v>
                </c:pt>
                <c:pt idx="2">
                  <c:v>253.92</c:v>
                </c:pt>
                <c:pt idx="3">
                  <c:v>257.10000000000002</c:v>
                </c:pt>
                <c:pt idx="4">
                  <c:v>250.09</c:v>
                </c:pt>
              </c:numCache>
            </c:numRef>
          </c:val>
          <c:extLst>
            <c:ext xmlns:c16="http://schemas.microsoft.com/office/drawing/2014/chart" uri="{C3380CC4-5D6E-409C-BE32-E72D297353CC}">
              <c16:uniqueId val="{00000000-F4CA-4EF2-A9EF-302DF0B90A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221.95</c:v>
                </c:pt>
                <c:pt idx="1">
                  <c:v>229.52</c:v>
                </c:pt>
                <c:pt idx="2">
                  <c:v>188.38</c:v>
                </c:pt>
                <c:pt idx="3">
                  <c:v>185.98</c:v>
                </c:pt>
                <c:pt idx="4">
                  <c:v>187.11</c:v>
                </c:pt>
              </c:numCache>
            </c:numRef>
          </c:val>
          <c:smooth val="0"/>
          <c:extLst>
            <c:ext xmlns:c16="http://schemas.microsoft.com/office/drawing/2014/chart" uri="{C3380CC4-5D6E-409C-BE32-E72D297353CC}">
              <c16:uniqueId val="{00000001-F4CA-4EF2-A9EF-302DF0B90A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福岡県　直方市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4">
        <f>データ!S6</f>
        <v>55164</v>
      </c>
      <c r="AM8" s="54"/>
      <c r="AN8" s="54"/>
      <c r="AO8" s="54"/>
      <c r="AP8" s="54"/>
      <c r="AQ8" s="54"/>
      <c r="AR8" s="54"/>
      <c r="AS8" s="54"/>
      <c r="AT8" s="53">
        <f>データ!T6</f>
        <v>61.76</v>
      </c>
      <c r="AU8" s="53"/>
      <c r="AV8" s="53"/>
      <c r="AW8" s="53"/>
      <c r="AX8" s="53"/>
      <c r="AY8" s="53"/>
      <c r="AZ8" s="53"/>
      <c r="BA8" s="53"/>
      <c r="BB8" s="53">
        <f>データ!U6</f>
        <v>893.2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43.78</v>
      </c>
      <c r="J10" s="53"/>
      <c r="K10" s="53"/>
      <c r="L10" s="53"/>
      <c r="M10" s="53"/>
      <c r="N10" s="53"/>
      <c r="O10" s="53"/>
      <c r="P10" s="53">
        <f>データ!P6</f>
        <v>37.049999999999997</v>
      </c>
      <c r="Q10" s="53"/>
      <c r="R10" s="53"/>
      <c r="S10" s="53"/>
      <c r="T10" s="53"/>
      <c r="U10" s="53"/>
      <c r="V10" s="53"/>
      <c r="W10" s="53">
        <f>データ!Q6</f>
        <v>98.58</v>
      </c>
      <c r="X10" s="53"/>
      <c r="Y10" s="53"/>
      <c r="Z10" s="53"/>
      <c r="AA10" s="53"/>
      <c r="AB10" s="53"/>
      <c r="AC10" s="53"/>
      <c r="AD10" s="54">
        <f>データ!R6</f>
        <v>3520</v>
      </c>
      <c r="AE10" s="54"/>
      <c r="AF10" s="54"/>
      <c r="AG10" s="54"/>
      <c r="AH10" s="54"/>
      <c r="AI10" s="54"/>
      <c r="AJ10" s="54"/>
      <c r="AK10" s="2"/>
      <c r="AL10" s="54">
        <f>データ!V6</f>
        <v>20388</v>
      </c>
      <c r="AM10" s="54"/>
      <c r="AN10" s="54"/>
      <c r="AO10" s="54"/>
      <c r="AP10" s="54"/>
      <c r="AQ10" s="54"/>
      <c r="AR10" s="54"/>
      <c r="AS10" s="54"/>
      <c r="AT10" s="53">
        <f>データ!W6</f>
        <v>5.78</v>
      </c>
      <c r="AU10" s="53"/>
      <c r="AV10" s="53"/>
      <c r="AW10" s="53"/>
      <c r="AX10" s="53"/>
      <c r="AY10" s="53"/>
      <c r="AZ10" s="53"/>
      <c r="BA10" s="53"/>
      <c r="BB10" s="53">
        <f>データ!X6</f>
        <v>3527.34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t0yf6URma4jZEZqx3U5/h0XVhhnD4s4QIH3RfAF/rvsJ9TSE+/VHJ2eQQVb+fXdxlPhO7m89vqD9mwPlluZZTw==" saltValue="usguQk817+2P76JlgGKx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402044</v>
      </c>
      <c r="D6" s="19">
        <f t="shared" si="3"/>
        <v>46</v>
      </c>
      <c r="E6" s="19">
        <f t="shared" si="3"/>
        <v>17</v>
      </c>
      <c r="F6" s="19">
        <f t="shared" si="3"/>
        <v>1</v>
      </c>
      <c r="G6" s="19">
        <f t="shared" si="3"/>
        <v>0</v>
      </c>
      <c r="H6" s="19" t="str">
        <f t="shared" si="3"/>
        <v>福岡県　直方市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43.78</v>
      </c>
      <c r="P6" s="20">
        <f t="shared" si="3"/>
        <v>37.049999999999997</v>
      </c>
      <c r="Q6" s="20">
        <f t="shared" si="3"/>
        <v>98.58</v>
      </c>
      <c r="R6" s="20">
        <f t="shared" si="3"/>
        <v>3520</v>
      </c>
      <c r="S6" s="20">
        <f t="shared" si="3"/>
        <v>55164</v>
      </c>
      <c r="T6" s="20">
        <f t="shared" si="3"/>
        <v>61.76</v>
      </c>
      <c r="U6" s="20">
        <f t="shared" si="3"/>
        <v>893.2</v>
      </c>
      <c r="V6" s="20">
        <f t="shared" si="3"/>
        <v>20388</v>
      </c>
      <c r="W6" s="20">
        <f t="shared" si="3"/>
        <v>5.78</v>
      </c>
      <c r="X6" s="20">
        <f t="shared" si="3"/>
        <v>3527.34</v>
      </c>
      <c r="Y6" s="21">
        <f>IF(Y7="",NA(),Y7)</f>
        <v>101.12</v>
      </c>
      <c r="Z6" s="21">
        <f t="shared" ref="Z6:AH6" si="4">IF(Z7="",NA(),Z7)</f>
        <v>100.06</v>
      </c>
      <c r="AA6" s="21">
        <f t="shared" si="4"/>
        <v>100.12</v>
      </c>
      <c r="AB6" s="21">
        <f t="shared" si="4"/>
        <v>100.74</v>
      </c>
      <c r="AC6" s="21">
        <f t="shared" si="4"/>
        <v>100.68</v>
      </c>
      <c r="AD6" s="21">
        <f t="shared" si="4"/>
        <v>106.07</v>
      </c>
      <c r="AE6" s="21">
        <f t="shared" si="4"/>
        <v>103.94</v>
      </c>
      <c r="AF6" s="21">
        <f t="shared" si="4"/>
        <v>107.08</v>
      </c>
      <c r="AG6" s="21">
        <f t="shared" si="4"/>
        <v>106.08</v>
      </c>
      <c r="AH6" s="21">
        <f t="shared" si="4"/>
        <v>106.87</v>
      </c>
      <c r="AI6" s="20" t="str">
        <f>IF(AI7="","",IF(AI7="-","【-】","【"&amp;SUBSTITUTE(TEXT(AI7,"#,##0.00"),"-","△")&amp;"】"))</f>
        <v>【105.91】</v>
      </c>
      <c r="AJ6" s="20">
        <f>IF(AJ7="",NA(),AJ7)</f>
        <v>0</v>
      </c>
      <c r="AK6" s="20">
        <f t="shared" ref="AK6:AS6" si="5">IF(AK7="",NA(),AK7)</f>
        <v>0</v>
      </c>
      <c r="AL6" s="20">
        <f t="shared" si="5"/>
        <v>0</v>
      </c>
      <c r="AM6" s="20">
        <f t="shared" si="5"/>
        <v>0</v>
      </c>
      <c r="AN6" s="20">
        <f t="shared" si="5"/>
        <v>0</v>
      </c>
      <c r="AO6" s="21">
        <f t="shared" si="5"/>
        <v>60.98</v>
      </c>
      <c r="AP6" s="21">
        <f t="shared" si="5"/>
        <v>43.16</v>
      </c>
      <c r="AQ6" s="21">
        <f t="shared" si="5"/>
        <v>45.94</v>
      </c>
      <c r="AR6" s="21">
        <f t="shared" si="5"/>
        <v>29.34</v>
      </c>
      <c r="AS6" s="21">
        <f t="shared" si="5"/>
        <v>21.73</v>
      </c>
      <c r="AT6" s="20" t="str">
        <f>IF(AT7="","",IF(AT7="-","【-】","【"&amp;SUBSTITUTE(TEXT(AT7,"#,##0.00"),"-","△")&amp;"】"))</f>
        <v>【3.03】</v>
      </c>
      <c r="AU6" s="21">
        <f>IF(AU7="",NA(),AU7)</f>
        <v>43.78</v>
      </c>
      <c r="AV6" s="21">
        <f t="shared" ref="AV6:BD6" si="6">IF(AV7="",NA(),AV7)</f>
        <v>40.799999999999997</v>
      </c>
      <c r="AW6" s="21">
        <f t="shared" si="6"/>
        <v>53.93</v>
      </c>
      <c r="AX6" s="21">
        <f t="shared" si="6"/>
        <v>70.75</v>
      </c>
      <c r="AY6" s="21">
        <f t="shared" si="6"/>
        <v>66.459999999999994</v>
      </c>
      <c r="AZ6" s="21">
        <f t="shared" si="6"/>
        <v>62.46</v>
      </c>
      <c r="BA6" s="21">
        <f t="shared" si="6"/>
        <v>52.04</v>
      </c>
      <c r="BB6" s="21">
        <f t="shared" si="6"/>
        <v>47.7</v>
      </c>
      <c r="BC6" s="21">
        <f t="shared" si="6"/>
        <v>50.59</v>
      </c>
      <c r="BD6" s="21">
        <f t="shared" si="6"/>
        <v>62.37</v>
      </c>
      <c r="BE6" s="20" t="str">
        <f>IF(BE7="","",IF(BE7="-","【-】","【"&amp;SUBSTITUTE(TEXT(BE7,"#,##0.00"),"-","△")&amp;"】"))</f>
        <v>【78.43】</v>
      </c>
      <c r="BF6" s="21">
        <f>IF(BF7="",NA(),BF7)</f>
        <v>1712.9</v>
      </c>
      <c r="BG6" s="21">
        <f t="shared" ref="BG6:BO6" si="7">IF(BG7="",NA(),BG7)</f>
        <v>1871.63</v>
      </c>
      <c r="BH6" s="21">
        <f t="shared" si="7"/>
        <v>1859.08</v>
      </c>
      <c r="BI6" s="21">
        <f t="shared" si="7"/>
        <v>1874.36</v>
      </c>
      <c r="BJ6" s="21">
        <f t="shared" si="7"/>
        <v>1764.79</v>
      </c>
      <c r="BK6" s="21">
        <f t="shared" si="7"/>
        <v>933.3</v>
      </c>
      <c r="BL6" s="21">
        <f t="shared" si="7"/>
        <v>1575.64</v>
      </c>
      <c r="BM6" s="21">
        <f t="shared" si="7"/>
        <v>1102.01</v>
      </c>
      <c r="BN6" s="21">
        <f t="shared" si="7"/>
        <v>987.36</v>
      </c>
      <c r="BO6" s="21">
        <f t="shared" si="7"/>
        <v>1042.77</v>
      </c>
      <c r="BP6" s="20" t="str">
        <f>IF(BP7="","",IF(BP7="-","【-】","【"&amp;SUBSTITUTE(TEXT(BP7,"#,##0.00"),"-","△")&amp;"】"))</f>
        <v>【630.82】</v>
      </c>
      <c r="BQ6" s="21">
        <f>IF(BQ7="",NA(),BQ7)</f>
        <v>65.42</v>
      </c>
      <c r="BR6" s="21">
        <f t="shared" ref="BR6:BZ6" si="8">IF(BR7="",NA(),BR7)</f>
        <v>73.02</v>
      </c>
      <c r="BS6" s="21">
        <f t="shared" si="8"/>
        <v>73.89</v>
      </c>
      <c r="BT6" s="21">
        <f t="shared" si="8"/>
        <v>73.05</v>
      </c>
      <c r="BU6" s="21">
        <f t="shared" si="8"/>
        <v>75.67</v>
      </c>
      <c r="BV6" s="21">
        <f t="shared" si="8"/>
        <v>77.510000000000005</v>
      </c>
      <c r="BW6" s="21">
        <f t="shared" si="8"/>
        <v>73.209999999999994</v>
      </c>
      <c r="BX6" s="21">
        <f t="shared" si="8"/>
        <v>82.55</v>
      </c>
      <c r="BY6" s="21">
        <f t="shared" si="8"/>
        <v>83.55</v>
      </c>
      <c r="BZ6" s="21">
        <f t="shared" si="8"/>
        <v>84.48</v>
      </c>
      <c r="CA6" s="20" t="str">
        <f>IF(CA7="","",IF(CA7="-","【-】","【"&amp;SUBSTITUTE(TEXT(CA7,"#,##0.00"),"-","△")&amp;"】"))</f>
        <v>【97.81】</v>
      </c>
      <c r="CB6" s="21">
        <f>IF(CB7="",NA(),CB7)</f>
        <v>294.07</v>
      </c>
      <c r="CC6" s="21">
        <f t="shared" ref="CC6:CK6" si="9">IF(CC7="",NA(),CC7)</f>
        <v>257.83</v>
      </c>
      <c r="CD6" s="21">
        <f t="shared" si="9"/>
        <v>253.92</v>
      </c>
      <c r="CE6" s="21">
        <f t="shared" si="9"/>
        <v>257.10000000000002</v>
      </c>
      <c r="CF6" s="21">
        <f t="shared" si="9"/>
        <v>250.09</v>
      </c>
      <c r="CG6" s="21">
        <f t="shared" si="9"/>
        <v>221.95</v>
      </c>
      <c r="CH6" s="21">
        <f t="shared" si="9"/>
        <v>229.52</v>
      </c>
      <c r="CI6" s="21">
        <f t="shared" si="9"/>
        <v>188.38</v>
      </c>
      <c r="CJ6" s="21">
        <f t="shared" si="9"/>
        <v>185.98</v>
      </c>
      <c r="CK6" s="21">
        <f t="shared" si="9"/>
        <v>187.11</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47.28</v>
      </c>
      <c r="CS6" s="21">
        <f t="shared" si="10"/>
        <v>44.83</v>
      </c>
      <c r="CT6" s="21">
        <f t="shared" si="10"/>
        <v>51.42</v>
      </c>
      <c r="CU6" s="21">
        <f t="shared" si="10"/>
        <v>48.95</v>
      </c>
      <c r="CV6" s="21">
        <f t="shared" si="10"/>
        <v>49.28</v>
      </c>
      <c r="CW6" s="20" t="str">
        <f>IF(CW7="","",IF(CW7="-","【-】","【"&amp;SUBSTITUTE(TEXT(CW7,"#,##0.00"),"-","△")&amp;"】"))</f>
        <v>【58.94】</v>
      </c>
      <c r="CX6" s="21">
        <f>IF(CX7="",NA(),CX7)</f>
        <v>75.95</v>
      </c>
      <c r="CY6" s="21">
        <f t="shared" ref="CY6:DG6" si="11">IF(CY7="",NA(),CY7)</f>
        <v>77.64</v>
      </c>
      <c r="CZ6" s="21">
        <f t="shared" si="11"/>
        <v>74.349999999999994</v>
      </c>
      <c r="DA6" s="21">
        <f t="shared" si="11"/>
        <v>74.5</v>
      </c>
      <c r="DB6" s="21">
        <f t="shared" si="11"/>
        <v>75.260000000000005</v>
      </c>
      <c r="DC6" s="21">
        <f t="shared" si="11"/>
        <v>64.7</v>
      </c>
      <c r="DD6" s="21">
        <f t="shared" si="11"/>
        <v>60.57</v>
      </c>
      <c r="DE6" s="21">
        <f t="shared" si="11"/>
        <v>81.34</v>
      </c>
      <c r="DF6" s="21">
        <f t="shared" si="11"/>
        <v>81.14</v>
      </c>
      <c r="DG6" s="21">
        <f t="shared" si="11"/>
        <v>79.7</v>
      </c>
      <c r="DH6" s="20" t="str">
        <f>IF(DH7="","",IF(DH7="-","【-】","【"&amp;SUBSTITUTE(TEXT(DH7,"#,##0.00"),"-","△")&amp;"】"))</f>
        <v>【95.91】</v>
      </c>
      <c r="DI6" s="21">
        <f>IF(DI7="",NA(),DI7)</f>
        <v>2.91</v>
      </c>
      <c r="DJ6" s="21">
        <f t="shared" ref="DJ6:DR6" si="12">IF(DJ7="",NA(),DJ7)</f>
        <v>5.68</v>
      </c>
      <c r="DK6" s="21">
        <f t="shared" si="12"/>
        <v>7.86</v>
      </c>
      <c r="DL6" s="21">
        <f t="shared" si="12"/>
        <v>9.91</v>
      </c>
      <c r="DM6" s="21">
        <f t="shared" si="12"/>
        <v>11.83</v>
      </c>
      <c r="DN6" s="21">
        <f t="shared" si="12"/>
        <v>6.84</v>
      </c>
      <c r="DO6" s="21">
        <f t="shared" si="12"/>
        <v>7.48</v>
      </c>
      <c r="DP6" s="21">
        <f t="shared" si="12"/>
        <v>14.65</v>
      </c>
      <c r="DQ6" s="21">
        <f t="shared" si="12"/>
        <v>16.11</v>
      </c>
      <c r="DR6" s="21">
        <f t="shared" si="12"/>
        <v>17.05</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1">
        <f t="shared" si="13"/>
        <v>0.1</v>
      </c>
      <c r="EB6" s="21">
        <f t="shared" si="13"/>
        <v>0.17</v>
      </c>
      <c r="EC6" s="21">
        <f t="shared" si="13"/>
        <v>0.22</v>
      </c>
      <c r="ED6" s="20" t="str">
        <f>IF(ED7="","",IF(ED7="-","【-】","【"&amp;SUBSTITUTE(TEXT(ED7,"#,##0.00"),"-","△")&amp;"】"))</f>
        <v>【8.68】</v>
      </c>
      <c r="EE6" s="20">
        <f>IF(EE7="",NA(),EE7)</f>
        <v>0</v>
      </c>
      <c r="EF6" s="20">
        <f t="shared" ref="EF6:EN6" si="14">IF(EF7="",NA(),EF7)</f>
        <v>0</v>
      </c>
      <c r="EG6" s="20">
        <f t="shared" si="14"/>
        <v>0</v>
      </c>
      <c r="EH6" s="20">
        <f t="shared" si="14"/>
        <v>0</v>
      </c>
      <c r="EI6" s="20">
        <f t="shared" si="14"/>
        <v>0</v>
      </c>
      <c r="EJ6" s="21">
        <f t="shared" si="14"/>
        <v>0.18</v>
      </c>
      <c r="EK6" s="21">
        <f t="shared" si="14"/>
        <v>0.06</v>
      </c>
      <c r="EL6" s="21">
        <f t="shared" si="14"/>
        <v>0.14000000000000001</v>
      </c>
      <c r="EM6" s="21">
        <f t="shared" si="14"/>
        <v>0.08</v>
      </c>
      <c r="EN6" s="21">
        <f t="shared" si="14"/>
        <v>0.57999999999999996</v>
      </c>
      <c r="EO6" s="20" t="str">
        <f>IF(EO7="","",IF(EO7="-","【-】","【"&amp;SUBSTITUTE(TEXT(EO7,"#,##0.00"),"-","△")&amp;"】"))</f>
        <v>【0.22】</v>
      </c>
    </row>
    <row r="7" spans="1:148" s="22" customFormat="1" x14ac:dyDescent="0.15">
      <c r="A7" s="14"/>
      <c r="B7" s="23">
        <v>2023</v>
      </c>
      <c r="C7" s="23">
        <v>402044</v>
      </c>
      <c r="D7" s="23">
        <v>46</v>
      </c>
      <c r="E7" s="23">
        <v>17</v>
      </c>
      <c r="F7" s="23">
        <v>1</v>
      </c>
      <c r="G7" s="23">
        <v>0</v>
      </c>
      <c r="H7" s="23" t="s">
        <v>96</v>
      </c>
      <c r="I7" s="23" t="s">
        <v>97</v>
      </c>
      <c r="J7" s="23" t="s">
        <v>98</v>
      </c>
      <c r="K7" s="23" t="s">
        <v>99</v>
      </c>
      <c r="L7" s="23" t="s">
        <v>100</v>
      </c>
      <c r="M7" s="23" t="s">
        <v>101</v>
      </c>
      <c r="N7" s="24" t="s">
        <v>102</v>
      </c>
      <c r="O7" s="24">
        <v>43.78</v>
      </c>
      <c r="P7" s="24">
        <v>37.049999999999997</v>
      </c>
      <c r="Q7" s="24">
        <v>98.58</v>
      </c>
      <c r="R7" s="24">
        <v>3520</v>
      </c>
      <c r="S7" s="24">
        <v>55164</v>
      </c>
      <c r="T7" s="24">
        <v>61.76</v>
      </c>
      <c r="U7" s="24">
        <v>893.2</v>
      </c>
      <c r="V7" s="24">
        <v>20388</v>
      </c>
      <c r="W7" s="24">
        <v>5.78</v>
      </c>
      <c r="X7" s="24">
        <v>3527.34</v>
      </c>
      <c r="Y7" s="24">
        <v>101.12</v>
      </c>
      <c r="Z7" s="24">
        <v>100.06</v>
      </c>
      <c r="AA7" s="24">
        <v>100.12</v>
      </c>
      <c r="AB7" s="24">
        <v>100.74</v>
      </c>
      <c r="AC7" s="24">
        <v>100.68</v>
      </c>
      <c r="AD7" s="24">
        <v>106.07</v>
      </c>
      <c r="AE7" s="24">
        <v>103.94</v>
      </c>
      <c r="AF7" s="24">
        <v>107.08</v>
      </c>
      <c r="AG7" s="24">
        <v>106.08</v>
      </c>
      <c r="AH7" s="24">
        <v>106.87</v>
      </c>
      <c r="AI7" s="24">
        <v>105.91</v>
      </c>
      <c r="AJ7" s="24">
        <v>0</v>
      </c>
      <c r="AK7" s="24">
        <v>0</v>
      </c>
      <c r="AL7" s="24">
        <v>0</v>
      </c>
      <c r="AM7" s="24">
        <v>0</v>
      </c>
      <c r="AN7" s="24">
        <v>0</v>
      </c>
      <c r="AO7" s="24">
        <v>60.98</v>
      </c>
      <c r="AP7" s="24">
        <v>43.16</v>
      </c>
      <c r="AQ7" s="24">
        <v>45.94</v>
      </c>
      <c r="AR7" s="24">
        <v>29.34</v>
      </c>
      <c r="AS7" s="24">
        <v>21.73</v>
      </c>
      <c r="AT7" s="24">
        <v>3.03</v>
      </c>
      <c r="AU7" s="24">
        <v>43.78</v>
      </c>
      <c r="AV7" s="24">
        <v>40.799999999999997</v>
      </c>
      <c r="AW7" s="24">
        <v>53.93</v>
      </c>
      <c r="AX7" s="24">
        <v>70.75</v>
      </c>
      <c r="AY7" s="24">
        <v>66.459999999999994</v>
      </c>
      <c r="AZ7" s="24">
        <v>62.46</v>
      </c>
      <c r="BA7" s="24">
        <v>52.04</v>
      </c>
      <c r="BB7" s="24">
        <v>47.7</v>
      </c>
      <c r="BC7" s="24">
        <v>50.59</v>
      </c>
      <c r="BD7" s="24">
        <v>62.37</v>
      </c>
      <c r="BE7" s="24">
        <v>78.430000000000007</v>
      </c>
      <c r="BF7" s="24">
        <v>1712.9</v>
      </c>
      <c r="BG7" s="24">
        <v>1871.63</v>
      </c>
      <c r="BH7" s="24">
        <v>1859.08</v>
      </c>
      <c r="BI7" s="24">
        <v>1874.36</v>
      </c>
      <c r="BJ7" s="24">
        <v>1764.79</v>
      </c>
      <c r="BK7" s="24">
        <v>933.3</v>
      </c>
      <c r="BL7" s="24">
        <v>1575.64</v>
      </c>
      <c r="BM7" s="24">
        <v>1102.01</v>
      </c>
      <c r="BN7" s="24">
        <v>987.36</v>
      </c>
      <c r="BO7" s="24">
        <v>1042.77</v>
      </c>
      <c r="BP7" s="24">
        <v>630.82000000000005</v>
      </c>
      <c r="BQ7" s="24">
        <v>65.42</v>
      </c>
      <c r="BR7" s="24">
        <v>73.02</v>
      </c>
      <c r="BS7" s="24">
        <v>73.89</v>
      </c>
      <c r="BT7" s="24">
        <v>73.05</v>
      </c>
      <c r="BU7" s="24">
        <v>75.67</v>
      </c>
      <c r="BV7" s="24">
        <v>77.510000000000005</v>
      </c>
      <c r="BW7" s="24">
        <v>73.209999999999994</v>
      </c>
      <c r="BX7" s="24">
        <v>82.55</v>
      </c>
      <c r="BY7" s="24">
        <v>83.55</v>
      </c>
      <c r="BZ7" s="24">
        <v>84.48</v>
      </c>
      <c r="CA7" s="24">
        <v>97.81</v>
      </c>
      <c r="CB7" s="24">
        <v>294.07</v>
      </c>
      <c r="CC7" s="24">
        <v>257.83</v>
      </c>
      <c r="CD7" s="24">
        <v>253.92</v>
      </c>
      <c r="CE7" s="24">
        <v>257.10000000000002</v>
      </c>
      <c r="CF7" s="24">
        <v>250.09</v>
      </c>
      <c r="CG7" s="24">
        <v>221.95</v>
      </c>
      <c r="CH7" s="24">
        <v>229.52</v>
      </c>
      <c r="CI7" s="24">
        <v>188.38</v>
      </c>
      <c r="CJ7" s="24">
        <v>185.98</v>
      </c>
      <c r="CK7" s="24">
        <v>187.11</v>
      </c>
      <c r="CL7" s="24">
        <v>138.75</v>
      </c>
      <c r="CM7" s="24" t="s">
        <v>102</v>
      </c>
      <c r="CN7" s="24" t="s">
        <v>102</v>
      </c>
      <c r="CO7" s="24" t="s">
        <v>102</v>
      </c>
      <c r="CP7" s="24" t="s">
        <v>102</v>
      </c>
      <c r="CQ7" s="24" t="s">
        <v>102</v>
      </c>
      <c r="CR7" s="24">
        <v>47.28</v>
      </c>
      <c r="CS7" s="24">
        <v>44.83</v>
      </c>
      <c r="CT7" s="24">
        <v>51.42</v>
      </c>
      <c r="CU7" s="24">
        <v>48.95</v>
      </c>
      <c r="CV7" s="24">
        <v>49.28</v>
      </c>
      <c r="CW7" s="24">
        <v>58.94</v>
      </c>
      <c r="CX7" s="24">
        <v>75.95</v>
      </c>
      <c r="CY7" s="24">
        <v>77.64</v>
      </c>
      <c r="CZ7" s="24">
        <v>74.349999999999994</v>
      </c>
      <c r="DA7" s="24">
        <v>74.5</v>
      </c>
      <c r="DB7" s="24">
        <v>75.260000000000005</v>
      </c>
      <c r="DC7" s="24">
        <v>64.7</v>
      </c>
      <c r="DD7" s="24">
        <v>60.57</v>
      </c>
      <c r="DE7" s="24">
        <v>81.34</v>
      </c>
      <c r="DF7" s="24">
        <v>81.14</v>
      </c>
      <c r="DG7" s="24">
        <v>79.7</v>
      </c>
      <c r="DH7" s="24">
        <v>95.91</v>
      </c>
      <c r="DI7" s="24">
        <v>2.91</v>
      </c>
      <c r="DJ7" s="24">
        <v>5.68</v>
      </c>
      <c r="DK7" s="24">
        <v>7.86</v>
      </c>
      <c r="DL7" s="24">
        <v>9.91</v>
      </c>
      <c r="DM7" s="24">
        <v>11.83</v>
      </c>
      <c r="DN7" s="24">
        <v>6.84</v>
      </c>
      <c r="DO7" s="24">
        <v>7.48</v>
      </c>
      <c r="DP7" s="24">
        <v>14.65</v>
      </c>
      <c r="DQ7" s="24">
        <v>16.11</v>
      </c>
      <c r="DR7" s="24">
        <v>17.05</v>
      </c>
      <c r="DS7" s="24">
        <v>41.09</v>
      </c>
      <c r="DT7" s="24">
        <v>0</v>
      </c>
      <c r="DU7" s="24">
        <v>0</v>
      </c>
      <c r="DV7" s="24">
        <v>0</v>
      </c>
      <c r="DW7" s="24">
        <v>0</v>
      </c>
      <c r="DX7" s="24">
        <v>0</v>
      </c>
      <c r="DY7" s="24">
        <v>0</v>
      </c>
      <c r="DZ7" s="24">
        <v>0</v>
      </c>
      <c r="EA7" s="24">
        <v>0.1</v>
      </c>
      <c r="EB7" s="24">
        <v>0.17</v>
      </c>
      <c r="EC7" s="24">
        <v>0.22</v>
      </c>
      <c r="ED7" s="24">
        <v>8.68</v>
      </c>
      <c r="EE7" s="24">
        <v>0</v>
      </c>
      <c r="EF7" s="24">
        <v>0</v>
      </c>
      <c r="EG7" s="24">
        <v>0</v>
      </c>
      <c r="EH7" s="24">
        <v>0</v>
      </c>
      <c r="EI7" s="24">
        <v>0</v>
      </c>
      <c r="EJ7" s="24">
        <v>0.18</v>
      </c>
      <c r="EK7" s="24">
        <v>0.06</v>
      </c>
      <c r="EL7" s="24">
        <v>0.14000000000000001</v>
      </c>
      <c r="EM7" s="24">
        <v>0.08</v>
      </c>
      <c r="EN7" s="24">
        <v>0.57999999999999996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谷口　一富</cp:lastModifiedBy>
  <dcterms:created xsi:type="dcterms:W3CDTF">2025-01-24T07:06:27Z</dcterms:created>
  <dcterms:modified xsi:type="dcterms:W3CDTF">2025-01-28T06:28:44Z</dcterms:modified>
  <cp:category/>
</cp:coreProperties>
</file>